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3"/>
  </bookViews>
  <sheets>
    <sheet name="титул" sheetId="1" r:id="rId1"/>
    <sheet name="раздел I " sheetId="2" r:id="rId2"/>
    <sheet name="раздел II" sheetId="3" r:id="rId3"/>
    <sheet name="поступления" sheetId="4" r:id="rId4"/>
    <sheet name="выплаты" sheetId="5" r:id="rId5"/>
  </sheets>
  <definedNames/>
  <calcPr fullCalcOnLoad="1"/>
</workbook>
</file>

<file path=xl/sharedStrings.xml><?xml version="1.0" encoding="utf-8"?>
<sst xmlns="http://schemas.openxmlformats.org/spreadsheetml/2006/main" count="393" uniqueCount="217">
  <si>
    <t>Раздел III</t>
  </si>
  <si>
    <t>III. Показатели по поступлениям и выплатам учреждения</t>
  </si>
  <si>
    <t>Период</t>
  </si>
  <si>
    <t>Текущий год</t>
  </si>
  <si>
    <t>Показатели</t>
  </si>
  <si>
    <t>Глава
по БК</t>
  </si>
  <si>
    <t>Раздел, под-раздел</t>
  </si>
  <si>
    <t>Программа и под-программа</t>
  </si>
  <si>
    <t>Направ-ление расходов</t>
  </si>
  <si>
    <t>Вид расхода</t>
  </si>
  <si>
    <t>Код субсидии</t>
  </si>
  <si>
    <t>Операции по лицевым счетам, открытым в органах Федерального казначейства</t>
  </si>
  <si>
    <t>Планируемый остаток средств на конец планируемого года</t>
  </si>
  <si>
    <t>Х</t>
  </si>
  <si>
    <t>в том числе:</t>
  </si>
  <si>
    <t>Поступления от иной приносящей доход деятельности, всего</t>
  </si>
  <si>
    <t>Наименование показателя</t>
  </si>
  <si>
    <t>Код по
бюджетной классификации
и операции сектора госу-дарственного управления</t>
  </si>
  <si>
    <t>Всего</t>
  </si>
  <si>
    <t>Поступления от иной приносящей доход деятельности</t>
  </si>
  <si>
    <t>Расходы - всего</t>
  </si>
  <si>
    <t>900</t>
  </si>
  <si>
    <t>Оплата труда и начисления на выплаты по оплате труда</t>
  </si>
  <si>
    <t>210</t>
  </si>
  <si>
    <t>заработная плата</t>
  </si>
  <si>
    <t>211</t>
  </si>
  <si>
    <t xml:space="preserve">прочие выплаты </t>
  </si>
  <si>
    <t>212</t>
  </si>
  <si>
    <t>начисления на выплаты по оплате труда</t>
  </si>
  <si>
    <t>213</t>
  </si>
  <si>
    <t>Приобретение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</si>
  <si>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</si>
  <si>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</si>
  <si>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</si>
  <si>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</si>
  <si>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</si>
  <si>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</si>
  <si>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</si>
  <si>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</si>
  <si>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</si>
  <si>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</si>
  <si>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</si>
  <si>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</si>
  <si>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</si>
  <si>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</si>
  <si>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230</t>
  </si>
  <si>
    <t>обслуживание долговых обязательств перед резидентами</t>
  </si>
  <si>
    <t>231</t>
  </si>
  <si>
    <t>обслуживание долговых обязательств перед нерезидентами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</si>
  <si>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</si>
  <si>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</si>
  <si>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</si>
  <si>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</si>
  <si>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</si>
  <si>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исключением государственных</t>
  </si>
  <si>
    <t>242</t>
  </si>
  <si>
    <t>Безвозмездные перечисления бюджетам</t>
  </si>
  <si>
    <t>250</t>
  </si>
  <si>
    <t>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</si>
  <si>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</si>
  <si>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</si>
  <si>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</si>
  <si>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</si>
  <si>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263</t>
  </si>
  <si>
    <t>Прочие расходы</t>
  </si>
  <si>
    <t>290</t>
  </si>
  <si>
    <t>Расходы по приобретению нефинансовых активов</t>
  </si>
  <si>
    <t>300</t>
  </si>
  <si>
    <t>основных средств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</si>
  <si>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</si>
  <si>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</si>
  <si>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</si>
  <si>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</si>
  <si>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</si>
  <si>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</si>
  <si>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340</t>
  </si>
  <si>
    <t>Расходы по приобретению финансовых активов</t>
  </si>
  <si>
    <t>500</t>
  </si>
  <si>
    <t>ценных бумаг, кроме акций</t>
  </si>
  <si>
    <t>520</t>
  </si>
  <si>
    <t>акций и иных форм участия в капитале</t>
  </si>
  <si>
    <t>530</t>
  </si>
  <si>
    <t>иных финансовых активов</t>
  </si>
  <si>
    <t>550</t>
  </si>
  <si>
    <t>Справочно:</t>
  </si>
  <si>
    <t>Объем публичных обязательств, всего</t>
  </si>
  <si>
    <t>(уполномоченное лицо)</t>
  </si>
  <si>
    <t>(подпись)</t>
  </si>
  <si>
    <t>(расшифровка подписи)</t>
  </si>
  <si>
    <t>Исполнитель</t>
  </si>
  <si>
    <t>телефон</t>
  </si>
  <si>
    <t>Приложение № 1</t>
  </si>
  <si>
    <t>УТВЕРЖДАЮ</t>
  </si>
  <si>
    <t>(наименование должности лица, утверждающего документ)</t>
  </si>
  <si>
    <t>Дата</t>
  </si>
  <si>
    <t>по ОКПО</t>
  </si>
  <si>
    <t>по ОКЕИ</t>
  </si>
  <si>
    <t>к Порядку составления и утверждения плана</t>
  </si>
  <si>
    <t>финансово-хозяйственной деятельности</t>
  </si>
  <si>
    <t xml:space="preserve">муниципальных бюджетных и  </t>
  </si>
  <si>
    <t>автономных учреждений</t>
  </si>
  <si>
    <t>Родионово-Несветайского района</t>
  </si>
  <si>
    <r>
      <t xml:space="preserve">(подпись)                  </t>
    </r>
    <r>
      <rPr>
        <sz val="11"/>
        <color theme="1"/>
        <rFont val="Calibri"/>
        <family val="2"/>
      </rPr>
      <t xml:space="preserve"> </t>
    </r>
    <r>
      <rPr>
        <sz val="10"/>
        <color indexed="8"/>
        <rFont val="Times New Roman"/>
        <family val="1"/>
      </rPr>
      <t>(расшифровка подписи)</t>
    </r>
  </si>
  <si>
    <t>План финансово-хозяйственной деятельности</t>
  </si>
  <si>
    <t>Форма по КФД</t>
  </si>
  <si>
    <t>(с точностью до второго десятичного знака)</t>
  </si>
  <si>
    <t xml:space="preserve">    </t>
  </si>
  <si>
    <t>Наименование органа, осуществляющего</t>
  </si>
  <si>
    <t>Адрес фактического местонахождения</t>
  </si>
  <si>
    <t>Раздел I</t>
  </si>
  <si>
    <t>I. I. Сведения о деятельности муниципального бюджетного (автономного) учреждения</t>
  </si>
  <si>
    <t>Раздел II</t>
  </si>
  <si>
    <t>Сумма</t>
  </si>
  <si>
    <t>Нефинансовые активы, всего:</t>
  </si>
  <si>
    <t>из них:</t>
  </si>
  <si>
    <t>недвижимое имущество, всего</t>
  </si>
  <si>
    <t>остаточная стоимость</t>
  </si>
  <si>
    <t>Особо ценное движимое имущество, всего:</t>
  </si>
  <si>
    <t>Финансовые активы, всего: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</si>
  <si>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</si>
  <si>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</si>
  <si>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</si>
  <si>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Просроченная кредиторская задолженность</t>
  </si>
  <si>
    <t>II. Показатели финансового состояния муниципального бюджетного (автономного) учреждения</t>
  </si>
  <si>
    <t>в соответствии с ______________________________________________________________</t>
  </si>
  <si>
    <r>
      <t xml:space="preserve">1.1. </t>
    </r>
    <r>
      <rPr>
        <b/>
        <sz val="14"/>
        <rFont val="Times New Roman"/>
        <family val="1"/>
      </rPr>
      <t>Цели деятельности</t>
    </r>
    <r>
      <rPr>
        <sz val="14"/>
        <rFont val="Times New Roman"/>
        <family val="1"/>
      </rPr>
      <t xml:space="preserve"> муниципального бюджетного (автономного) учреждения:</t>
    </r>
  </si>
  <si>
    <r>
      <t xml:space="preserve">1.2. </t>
    </r>
    <r>
      <rPr>
        <b/>
        <sz val="14"/>
        <rFont val="Times New Roman"/>
        <family val="1"/>
      </rPr>
      <t>Виды деятельности</t>
    </r>
    <r>
      <rPr>
        <sz val="14"/>
        <rFont val="Times New Roman"/>
        <family val="1"/>
      </rPr>
      <t xml:space="preserve"> муниципального бюджетного (автономного) учреждения:</t>
    </r>
  </si>
  <si>
    <r>
      <t xml:space="preserve">1.3. </t>
    </r>
    <r>
      <rPr>
        <b/>
        <sz val="14"/>
        <rFont val="Times New Roman"/>
        <family val="1"/>
      </rPr>
      <t>Перечень услуг (работ),</t>
    </r>
    <r>
      <rPr>
        <sz val="14"/>
        <rFont val="Times New Roman"/>
        <family val="1"/>
      </rPr>
      <t xml:space="preserve"> осуществляемых на платной основе:</t>
    </r>
  </si>
  <si>
    <t>Лист поступлений</t>
  </si>
  <si>
    <t>Лист выплат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</si>
  <si>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</si>
  <si>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 учреждениям на иные цели, всего</t>
  </si>
  <si>
    <t>Субсидии на осуществление капитальных вложений в объекты капитального строительства муниципальной собственности учреждениям</t>
  </si>
  <si>
    <t>Субсидии учреждениям на иные цели, всего</t>
  </si>
  <si>
    <t>Поступления от оказания учреждениями услуг (выполнения работ), предоставление которых для физических и юридических лиц осуществляется на платной основе</t>
  </si>
  <si>
    <t>Поступления от оказания учреждениями услуг (выполнения работ), предоставление которых для физических и юридических лиц осуществляется на платной основе, всего</t>
  </si>
  <si>
    <t xml:space="preserve">Руководитель по финансово-экономическим вопросам  </t>
  </si>
  <si>
    <t>МП</t>
  </si>
  <si>
    <t>Руководитель учреждения (подразделения)</t>
  </si>
  <si>
    <t>Остаток средств на лицевом счете на начало текущего</t>
  </si>
  <si>
    <t>ВСЕГО</t>
  </si>
  <si>
    <t>Операции по счетам по счетам, открытым в кредитных организациях</t>
  </si>
  <si>
    <t>в том числе</t>
  </si>
  <si>
    <t xml:space="preserve">Субсидии  учреждениям на финансовое обеспечение муниципального задания </t>
  </si>
  <si>
    <t>Субсидии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</t>
  </si>
  <si>
    <t>в том числе (в расшифровке по объектам инвестиционной программы Родионово-Несветайского района):</t>
  </si>
  <si>
    <t>в том числе (в расшифровке по наименованию муниципальных целевых программ):</t>
  </si>
  <si>
    <t>Гранты в форме субсидий, в том числе предоставляемых по результатам конкурсов</t>
  </si>
  <si>
    <t>Поступления - всего</t>
  </si>
  <si>
    <t>Код аналитического показателя *</t>
  </si>
  <si>
    <t>* Код аналитического показателя для дополнительной детализации  расходов бюджета, утвержденный приказом Финансового управления Администрации Родионово-Несветайского района</t>
  </si>
  <si>
    <t>услуга №2</t>
  </si>
  <si>
    <t>Поступления от реализации ценных бумаг</t>
  </si>
  <si>
    <t xml:space="preserve">заработная плата </t>
  </si>
  <si>
    <t>01</t>
  </si>
  <si>
    <t>Ф1</t>
  </si>
  <si>
    <t>С1</t>
  </si>
  <si>
    <t>Ф2</t>
  </si>
  <si>
    <t>03</t>
  </si>
  <si>
    <t>Ф3</t>
  </si>
  <si>
    <t>С3</t>
  </si>
  <si>
    <t>05</t>
  </si>
  <si>
    <t>Ф5</t>
  </si>
  <si>
    <t>12</t>
  </si>
  <si>
    <t>К2</t>
  </si>
  <si>
    <t>23</t>
  </si>
  <si>
    <t>С4</t>
  </si>
  <si>
    <t>М4</t>
  </si>
  <si>
    <t>26</t>
  </si>
  <si>
    <t>К5</t>
  </si>
  <si>
    <t>С7</t>
  </si>
  <si>
    <t>29</t>
  </si>
  <si>
    <t>К8</t>
  </si>
  <si>
    <t>32</t>
  </si>
  <si>
    <t>К9</t>
  </si>
  <si>
    <t>С5</t>
  </si>
  <si>
    <t>М6</t>
  </si>
  <si>
    <t>37</t>
  </si>
  <si>
    <t>Р3</t>
  </si>
  <si>
    <t>04</t>
  </si>
  <si>
    <t>Ф4</t>
  </si>
  <si>
    <t>06</t>
  </si>
  <si>
    <t>07</t>
  </si>
  <si>
    <t>08</t>
  </si>
  <si>
    <t>09</t>
  </si>
  <si>
    <t>10</t>
  </si>
  <si>
    <t>25</t>
  </si>
  <si>
    <t>К4</t>
  </si>
  <si>
    <t>33</t>
  </si>
  <si>
    <t>34</t>
  </si>
  <si>
    <t>35</t>
  </si>
  <si>
    <t>Р1</t>
  </si>
  <si>
    <t>Р2</t>
  </si>
  <si>
    <t>62</t>
  </si>
  <si>
    <t>Р5</t>
  </si>
  <si>
    <t>41</t>
  </si>
  <si>
    <t>К6</t>
  </si>
  <si>
    <t>42</t>
  </si>
  <si>
    <t>К7</t>
  </si>
  <si>
    <t xml:space="preserve">                                                            </t>
  </si>
  <si>
    <t>97</t>
  </si>
  <si>
    <t>услуга №1 затраты на оказание муниципальных услуг, за оказание (выполнение) которой предусмотрено взимание платы, и среднего значения размера платы (цены, тарифа), установленного в муниципальном задании</t>
  </si>
  <si>
    <t xml:space="preserve">            </t>
  </si>
  <si>
    <t>Директор МБОУ ДОД ДЮСШ "Радуга"</t>
  </si>
  <si>
    <t>Руденко А.В.</t>
  </si>
  <si>
    <t>на 2016 год</t>
  </si>
  <si>
    <t>ИНН/КПП 6130003740/613001001</t>
  </si>
  <si>
    <t xml:space="preserve">Наименование учреждения       Муниципальное бюджетное образовательное учреждение дополнительного образования детей Родионово-Несветайского района детско-юношеская спортивная школа "Радуга" </t>
  </si>
  <si>
    <t>функции и полномочия учредителя  Управление образования Родионово-Несветайского района</t>
  </si>
  <si>
    <t>учреждения  Ростовская обл., Родионово-Несветайский район, х.Веселый, ул.Ленина, 5В</t>
  </si>
  <si>
    <r>
      <t xml:space="preserve">в соответствии с </t>
    </r>
    <r>
      <rPr>
        <u val="single"/>
        <sz val="14"/>
        <rFont val="Times New Roman"/>
        <family val="1"/>
      </rPr>
      <t>Дополнительное образование спортивной направленности</t>
    </r>
  </si>
  <si>
    <r>
      <t xml:space="preserve">1.4. </t>
    </r>
    <r>
      <rPr>
        <b/>
        <sz val="14"/>
        <rFont val="Times New Roman"/>
        <family val="1"/>
      </rPr>
      <t xml:space="preserve">Общая балансовая стоимость недвижимого муниципального имущества </t>
    </r>
    <r>
      <rPr>
        <sz val="14"/>
        <rFont val="Times New Roman"/>
        <family val="1"/>
      </rPr>
      <t xml:space="preserve">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 </t>
    </r>
    <r>
      <rPr>
        <u val="single"/>
        <sz val="14"/>
        <rFont val="Times New Roman"/>
        <family val="1"/>
      </rPr>
      <t>2010691,74</t>
    </r>
  </si>
  <si>
    <r>
      <t xml:space="preserve">1.5. </t>
    </r>
    <r>
      <rPr>
        <b/>
        <sz val="14"/>
        <rFont val="Times New Roman"/>
        <family val="1"/>
      </rPr>
      <t xml:space="preserve">Общая балансовая стоимость движимого </t>
    </r>
    <r>
      <rPr>
        <sz val="14"/>
        <rFont val="Times New Roman"/>
        <family val="1"/>
      </rPr>
      <t xml:space="preserve">муниципального имущества на дату составления Плана </t>
    </r>
    <r>
      <rPr>
        <u val="single"/>
        <sz val="14"/>
        <rFont val="Times New Roman"/>
        <family val="1"/>
      </rPr>
      <t>4029832,17</t>
    </r>
    <r>
      <rPr>
        <sz val="14"/>
        <rFont val="Times New Roman"/>
        <family val="1"/>
      </rPr>
      <t xml:space="preserve">., в том числе балансовая стоимость особо ценного движимого имущества </t>
    </r>
    <r>
      <rPr>
        <u val="single"/>
        <sz val="14"/>
        <rFont val="Times New Roman"/>
        <family val="1"/>
      </rPr>
      <t xml:space="preserve"> 3700000,00</t>
    </r>
  </si>
  <si>
    <t xml:space="preserve">                                                   </t>
  </si>
  <si>
    <t>«26» декабря  2016 год</t>
  </si>
  <si>
    <t xml:space="preserve">«26» декабря 2016 год  </t>
  </si>
  <si>
    <t>Единица измерения: тыс.руб.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</si>
</sst>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justify" vertical="center" wrapText="1"/>
      <protection/>
    </xf>
    <xf numFmtId="0" fontId="58" fillId="0" borderId="0" xfId="0" applyFont="1" applyAlignment="1">
      <alignment horizontal="justify" vertical="center" wrapText="1"/>
    </xf>
    <xf numFmtId="0" fontId="6" fillId="0" borderId="0" xfId="52" applyFont="1" applyAlignment="1">
      <alignment horizontal="justify" vertical="center" wrapText="1"/>
      <protection/>
    </xf>
    <xf numFmtId="0" fontId="5" fillId="0" borderId="11" xfId="52" applyFont="1" applyBorder="1" applyAlignment="1">
      <alignment horizontal="justify" vertical="center" wrapText="1"/>
      <protection/>
    </xf>
    <xf numFmtId="0" fontId="6" fillId="0" borderId="11" xfId="52" applyFont="1" applyBorder="1" applyAlignment="1">
      <alignment horizontal="justify" vertical="center" wrapText="1"/>
      <protection/>
    </xf>
    <xf numFmtId="49" fontId="5" fillId="0" borderId="11" xfId="52" applyNumberFormat="1" applyFont="1" applyBorder="1" applyAlignment="1">
      <alignment horizontal="center" vertical="center" wrapText="1"/>
      <protection/>
    </xf>
    <xf numFmtId="49" fontId="5" fillId="0" borderId="11" xfId="52" applyNumberFormat="1" applyFont="1" applyFill="1" applyBorder="1" applyAlignment="1">
      <alignment horizontal="center" vertical="center" wrapText="1"/>
      <protection/>
    </xf>
    <xf numFmtId="0" fontId="8" fillId="0" borderId="0" xfId="52" applyFont="1" applyAlignment="1">
      <alignment horizontal="justify" vertical="center" wrapText="1"/>
      <protection/>
    </xf>
    <xf numFmtId="0" fontId="59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62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 vertical="top" wrapText="1"/>
    </xf>
    <xf numFmtId="0" fontId="63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5" fillId="0" borderId="0" xfId="55" applyFont="1" applyAlignment="1">
      <alignment horizontal="justify" vertical="center" wrapText="1"/>
      <protection/>
    </xf>
    <xf numFmtId="0" fontId="0" fillId="0" borderId="0" xfId="0" applyAlignment="1">
      <alignment horizontal="justify" vertical="center" wrapText="1"/>
    </xf>
    <xf numFmtId="0" fontId="4" fillId="0" borderId="10" xfId="55" applyFont="1" applyBorder="1" applyAlignment="1">
      <alignment horizontal="justify" vertical="center" wrapText="1"/>
      <protection/>
    </xf>
    <xf numFmtId="0" fontId="5" fillId="0" borderId="10" xfId="55" applyFont="1" applyBorder="1" applyAlignment="1">
      <alignment horizontal="justify" vertical="center" wrapText="1"/>
      <protection/>
    </xf>
    <xf numFmtId="0" fontId="3" fillId="0" borderId="10" xfId="55" applyFont="1" applyBorder="1" applyAlignment="1">
      <alignment horizontal="justify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justify" vertical="center" wrapText="1"/>
      <protection/>
    </xf>
    <xf numFmtId="0" fontId="9" fillId="0" borderId="0" xfId="54" applyFont="1" applyAlignment="1">
      <alignment horizontal="left"/>
      <protection/>
    </xf>
    <xf numFmtId="0" fontId="64" fillId="0" borderId="0" xfId="0" applyFont="1" applyAlignment="1">
      <alignment/>
    </xf>
    <xf numFmtId="0" fontId="8" fillId="0" borderId="0" xfId="54" applyFont="1" applyAlignment="1">
      <alignment horizontal="left"/>
      <protection/>
    </xf>
    <xf numFmtId="0" fontId="8" fillId="0" borderId="0" xfId="54" applyFont="1" applyAlignment="1">
      <alignment horizontal="center"/>
      <protection/>
    </xf>
    <xf numFmtId="0" fontId="9" fillId="0" borderId="0" xfId="54" applyFont="1" applyFill="1" applyAlignment="1">
      <alignment horizontal="left" vertical="top" wrapText="1"/>
      <protection/>
    </xf>
    <xf numFmtId="0" fontId="9" fillId="0" borderId="0" xfId="54" applyFont="1" applyAlignment="1">
      <alignment horizontal="justify" vertical="top"/>
      <protection/>
    </xf>
    <xf numFmtId="0" fontId="9" fillId="0" borderId="0" xfId="54" applyFont="1" applyAlignment="1">
      <alignment horizontal="left" vertical="top"/>
      <protection/>
    </xf>
    <xf numFmtId="0" fontId="12" fillId="0" borderId="0" xfId="54" applyFont="1">
      <alignment/>
      <protection/>
    </xf>
    <xf numFmtId="0" fontId="65" fillId="0" borderId="0" xfId="0" applyFont="1" applyAlignment="1">
      <alignment horizontal="left" vertical="top" wrapText="1"/>
    </xf>
    <xf numFmtId="0" fontId="65" fillId="0" borderId="0" xfId="0" applyFont="1" applyAlignment="1">
      <alignment horizontal="center" vertical="top" wrapText="1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11" fillId="0" borderId="0" xfId="52" applyFont="1" applyAlignment="1">
      <alignment horizontal="justify" vertical="center" wrapText="1"/>
      <protection/>
    </xf>
    <xf numFmtId="0" fontId="60" fillId="0" borderId="0" xfId="0" applyFont="1" applyAlignment="1">
      <alignment/>
    </xf>
    <xf numFmtId="0" fontId="6" fillId="0" borderId="12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justify" vertical="center" wrapText="1"/>
      <protection/>
    </xf>
    <xf numFmtId="0" fontId="4" fillId="0" borderId="10" xfId="55" applyFont="1" applyFill="1" applyBorder="1" applyAlignment="1">
      <alignment horizontal="right" vertical="center" wrapText="1"/>
      <protection/>
    </xf>
    <xf numFmtId="0" fontId="3" fillId="0" borderId="10" xfId="55" applyFont="1" applyFill="1" applyBorder="1" applyAlignment="1">
      <alignment horizontal="right" vertical="center" wrapText="1"/>
      <protection/>
    </xf>
    <xf numFmtId="0" fontId="65" fillId="0" borderId="0" xfId="0" applyFont="1" applyAlignment="1">
      <alignment horizontal="left" wrapText="1"/>
    </xf>
    <xf numFmtId="0" fontId="65" fillId="0" borderId="0" xfId="0" applyFont="1" applyAlignment="1">
      <alignment wrapText="1"/>
    </xf>
    <xf numFmtId="0" fontId="66" fillId="0" borderId="0" xfId="0" applyFont="1" applyAlignment="1">
      <alignment/>
    </xf>
    <xf numFmtId="0" fontId="11" fillId="0" borderId="11" xfId="53" applyFont="1" applyBorder="1" applyAlignment="1">
      <alignment horizontal="center" vertical="center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3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left" wrapText="1"/>
      <protection/>
    </xf>
    <xf numFmtId="49" fontId="15" fillId="0" borderId="10" xfId="53" applyNumberFormat="1" applyFont="1" applyBorder="1" applyAlignment="1">
      <alignment horizontal="center" vertical="center"/>
      <protection/>
    </xf>
    <xf numFmtId="49" fontId="15" fillId="0" borderId="13" xfId="53" applyNumberFormat="1" applyFont="1" applyBorder="1" applyAlignment="1">
      <alignment horizontal="center" vertical="center"/>
      <protection/>
    </xf>
    <xf numFmtId="0" fontId="11" fillId="0" borderId="10" xfId="53" applyFont="1" applyBorder="1" applyAlignment="1">
      <alignment horizontal="left" wrapText="1"/>
      <protection/>
    </xf>
    <xf numFmtId="49" fontId="11" fillId="0" borderId="10" xfId="53" applyNumberFormat="1" applyFont="1" applyBorder="1" applyAlignment="1">
      <alignment horizontal="center" vertical="center"/>
      <protection/>
    </xf>
    <xf numFmtId="49" fontId="11" fillId="0" borderId="13" xfId="53" applyNumberFormat="1" applyFont="1" applyBorder="1" applyAlignment="1">
      <alignment horizontal="center" vertical="center"/>
      <protection/>
    </xf>
    <xf numFmtId="0" fontId="16" fillId="0" borderId="10" xfId="53" applyFont="1" applyBorder="1" applyAlignment="1">
      <alignment horizontal="left" wrapText="1" indent="1"/>
      <protection/>
    </xf>
    <xf numFmtId="0" fontId="17" fillId="0" borderId="10" xfId="53" applyFont="1" applyBorder="1" applyAlignment="1">
      <alignment horizontal="left" wrapText="1" indent="2"/>
      <protection/>
    </xf>
    <xf numFmtId="49" fontId="17" fillId="0" borderId="10" xfId="53" applyNumberFormat="1" applyFont="1" applyBorder="1" applyAlignment="1">
      <alignment horizontal="center" vertical="center"/>
      <protection/>
    </xf>
    <xf numFmtId="0" fontId="11" fillId="0" borderId="10" xfId="53" applyFont="1" applyBorder="1" applyAlignment="1">
      <alignment horizontal="left" wrapText="1" indent="2"/>
      <protection/>
    </xf>
    <xf numFmtId="0" fontId="66" fillId="0" borderId="10" xfId="0" applyFont="1" applyBorder="1" applyAlignment="1">
      <alignment/>
    </xf>
    <xf numFmtId="49" fontId="11" fillId="0" borderId="13" xfId="53" applyNumberFormat="1" applyFont="1" applyBorder="1" applyAlignment="1">
      <alignment horizontal="center"/>
      <protection/>
    </xf>
    <xf numFmtId="0" fontId="66" fillId="0" borderId="0" xfId="0" applyFont="1" applyAlignment="1">
      <alignment horizontal="center" vertical="center"/>
    </xf>
    <xf numFmtId="0" fontId="17" fillId="0" borderId="10" xfId="53" applyFont="1" applyBorder="1" applyAlignment="1">
      <alignment horizontal="left" indent="2"/>
      <protection/>
    </xf>
    <xf numFmtId="0" fontId="11" fillId="0" borderId="10" xfId="53" applyFont="1" applyBorder="1" applyAlignment="1">
      <alignment horizontal="left" wrapText="1" indent="1"/>
      <protection/>
    </xf>
    <xf numFmtId="0" fontId="60" fillId="0" borderId="0" xfId="0" applyFont="1" applyAlignment="1">
      <alignment horizontal="center" vertical="center"/>
    </xf>
    <xf numFmtId="0" fontId="11" fillId="0" borderId="0" xfId="53" applyFont="1">
      <alignment/>
      <protection/>
    </xf>
    <xf numFmtId="0" fontId="15" fillId="0" borderId="0" xfId="53" applyFont="1" applyBorder="1" applyAlignment="1">
      <alignment horizontal="left" wrapText="1"/>
      <protection/>
    </xf>
    <xf numFmtId="49" fontId="11" fillId="0" borderId="0" xfId="53" applyNumberFormat="1" applyFont="1" applyBorder="1" applyAlignment="1">
      <alignment horizontal="center" vertical="center"/>
      <protection/>
    </xf>
    <xf numFmtId="2" fontId="11" fillId="0" borderId="0" xfId="53" applyNumberFormat="1" applyFont="1" applyBorder="1" applyAlignment="1">
      <alignment horizontal="center"/>
      <protection/>
    </xf>
    <xf numFmtId="2" fontId="11" fillId="0" borderId="0" xfId="53" applyNumberFormat="1" applyFont="1" applyFill="1" applyBorder="1" applyAlignment="1">
      <alignment horizontal="center"/>
      <protection/>
    </xf>
    <xf numFmtId="164" fontId="15" fillId="0" borderId="10" xfId="53" applyNumberFormat="1" applyFont="1" applyBorder="1" applyAlignment="1">
      <alignment horizontal="center"/>
      <protection/>
    </xf>
    <xf numFmtId="164" fontId="15" fillId="33" borderId="10" xfId="53" applyNumberFormat="1" applyFont="1" applyFill="1" applyBorder="1" applyAlignment="1">
      <alignment horizontal="center"/>
      <protection/>
    </xf>
    <xf numFmtId="164" fontId="11" fillId="0" borderId="10" xfId="53" applyNumberFormat="1" applyFont="1" applyBorder="1" applyAlignment="1">
      <alignment horizontal="center"/>
      <protection/>
    </xf>
    <xf numFmtId="164" fontId="11" fillId="0" borderId="10" xfId="53" applyNumberFormat="1" applyFont="1" applyFill="1" applyBorder="1" applyAlignment="1">
      <alignment horizontal="center"/>
      <protection/>
    </xf>
    <xf numFmtId="164" fontId="15" fillId="0" borderId="10" xfId="53" applyNumberFormat="1" applyFont="1" applyFill="1" applyBorder="1" applyAlignment="1">
      <alignment horizontal="center"/>
      <protection/>
    </xf>
    <xf numFmtId="164" fontId="5" fillId="0" borderId="11" xfId="52" applyNumberFormat="1" applyFont="1" applyFill="1" applyBorder="1" applyAlignment="1">
      <alignment horizontal="center" vertical="center" wrapText="1"/>
      <protection/>
    </xf>
    <xf numFmtId="164" fontId="5" fillId="0" borderId="10" xfId="52" applyNumberFormat="1" applyFont="1" applyFill="1" applyBorder="1" applyAlignment="1">
      <alignment horizontal="center" vertical="center" wrapText="1"/>
      <protection/>
    </xf>
    <xf numFmtId="0" fontId="61" fillId="0" borderId="11" xfId="0" applyFont="1" applyBorder="1" applyAlignment="1">
      <alignment horizontal="center" vertical="top" wrapText="1"/>
    </xf>
    <xf numFmtId="0" fontId="61" fillId="0" borderId="13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14" fontId="63" fillId="0" borderId="11" xfId="0" applyNumberFormat="1" applyFont="1" applyBorder="1" applyAlignment="1">
      <alignment horizontal="center" vertical="top" wrapText="1"/>
    </xf>
    <xf numFmtId="0" fontId="8" fillId="0" borderId="0" xfId="55" applyFont="1" applyAlignment="1">
      <alignment horizontal="left"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justify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11" fillId="0" borderId="17" xfId="53" applyFont="1" applyBorder="1" applyAlignment="1">
      <alignment horizontal="center" vertical="center" wrapText="1"/>
      <protection/>
    </xf>
    <xf numFmtId="0" fontId="11" fillId="0" borderId="18" xfId="53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/>
      <protection/>
    </xf>
    <xf numFmtId="0" fontId="11" fillId="0" borderId="17" xfId="53" applyFont="1" applyBorder="1" applyAlignment="1">
      <alignment horizontal="center" vertical="center"/>
      <protection/>
    </xf>
    <xf numFmtId="0" fontId="11" fillId="0" borderId="18" xfId="53" applyFont="1" applyBorder="1" applyAlignment="1">
      <alignment horizontal="center" vertical="center"/>
      <protection/>
    </xf>
    <xf numFmtId="0" fontId="60" fillId="0" borderId="0" xfId="0" applyFont="1" applyAlignment="1">
      <alignment horizontal="center"/>
    </xf>
    <xf numFmtId="0" fontId="11" fillId="0" borderId="0" xfId="53" applyFont="1" applyBorder="1" applyAlignment="1">
      <alignment horizontal="left" wrapText="1"/>
      <protection/>
    </xf>
    <xf numFmtId="0" fontId="11" fillId="0" borderId="11" xfId="53" applyFont="1" applyBorder="1" applyAlignment="1">
      <alignment horizontal="center" vertical="center"/>
      <protection/>
    </xf>
    <xf numFmtId="0" fontId="11" fillId="0" borderId="15" xfId="53" applyFont="1" applyBorder="1" applyAlignment="1">
      <alignment horizontal="center" vertical="center"/>
      <protection/>
    </xf>
    <xf numFmtId="0" fontId="11" fillId="0" borderId="13" xfId="53" applyFont="1" applyBorder="1" applyAlignment="1">
      <alignment horizontal="center" vertical="center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/>
      <protection/>
    </xf>
    <xf numFmtId="0" fontId="60" fillId="0" borderId="19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Обычный 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7"/>
  <sheetViews>
    <sheetView zoomScalePageLayoutView="0" workbookViewId="0" topLeftCell="A16">
      <selection activeCell="A30" sqref="A30"/>
    </sheetView>
  </sheetViews>
  <sheetFormatPr defaultColWidth="9.140625" defaultRowHeight="15"/>
  <cols>
    <col min="1" max="1" width="81.28125" style="0" customWidth="1"/>
  </cols>
  <sheetData>
    <row r="2" spans="1:4" ht="15">
      <c r="A2" s="11"/>
      <c r="D2" s="11" t="s">
        <v>91</v>
      </c>
    </row>
    <row r="3" spans="1:4" ht="15">
      <c r="A3" s="11"/>
      <c r="D3" s="11" t="s">
        <v>97</v>
      </c>
    </row>
    <row r="4" spans="1:4" ht="15">
      <c r="A4" s="11"/>
      <c r="D4" s="11" t="s">
        <v>98</v>
      </c>
    </row>
    <row r="5" spans="1:4" ht="15">
      <c r="A5" s="11"/>
      <c r="D5" s="11" t="s">
        <v>99</v>
      </c>
    </row>
    <row r="6" spans="1:4" ht="15">
      <c r="A6" s="11"/>
      <c r="D6" s="11" t="s">
        <v>100</v>
      </c>
    </row>
    <row r="7" spans="1:4" ht="15">
      <c r="A7" s="11"/>
      <c r="D7" s="11" t="s">
        <v>101</v>
      </c>
    </row>
    <row r="8" spans="1:4" ht="15.75">
      <c r="A8" s="12"/>
      <c r="D8" s="12"/>
    </row>
    <row r="9" spans="1:4" ht="15.75">
      <c r="A9" s="12"/>
      <c r="D9" s="12" t="s">
        <v>92</v>
      </c>
    </row>
    <row r="10" spans="1:4" ht="15.75">
      <c r="A10" s="12"/>
      <c r="D10" s="12" t="s">
        <v>203</v>
      </c>
    </row>
    <row r="11" spans="1:4" ht="15">
      <c r="A11" s="13"/>
      <c r="D11" s="13" t="s">
        <v>93</v>
      </c>
    </row>
    <row r="12" spans="1:4" ht="15">
      <c r="A12" s="13"/>
      <c r="D12" s="13"/>
    </row>
    <row r="13" spans="1:4" ht="15">
      <c r="A13" s="13"/>
      <c r="D13" s="13" t="s">
        <v>204</v>
      </c>
    </row>
    <row r="14" spans="1:4" ht="15">
      <c r="A14" s="13"/>
      <c r="D14" s="13" t="s">
        <v>102</v>
      </c>
    </row>
    <row r="15" spans="1:4" ht="15">
      <c r="A15" s="13"/>
      <c r="D15" s="13"/>
    </row>
    <row r="16" spans="1:4" ht="15">
      <c r="A16" s="13"/>
      <c r="D16" s="13" t="s">
        <v>214</v>
      </c>
    </row>
    <row r="17" ht="15">
      <c r="A17" s="13"/>
    </row>
    <row r="18" ht="18.75">
      <c r="A18" s="14" t="s">
        <v>103</v>
      </c>
    </row>
    <row r="19" ht="18.75">
      <c r="A19" s="14" t="s">
        <v>205</v>
      </c>
    </row>
    <row r="20" ht="18.75">
      <c r="A20" s="14"/>
    </row>
    <row r="21" ht="15">
      <c r="A21" s="15" t="s">
        <v>215</v>
      </c>
    </row>
    <row r="22" ht="15">
      <c r="A22" s="15"/>
    </row>
    <row r="23" spans="1:4" ht="24">
      <c r="A23" s="16"/>
      <c r="B23" s="17" t="s">
        <v>104</v>
      </c>
      <c r="C23" s="82"/>
      <c r="D23" s="83"/>
    </row>
    <row r="24" spans="1:4" ht="15">
      <c r="A24" s="16"/>
      <c r="B24" s="17" t="s">
        <v>94</v>
      </c>
      <c r="C24" s="84">
        <v>42730</v>
      </c>
      <c r="D24" s="83"/>
    </row>
    <row r="25" spans="1:4" ht="78.75" customHeight="1">
      <c r="A25" s="36" t="s">
        <v>207</v>
      </c>
      <c r="B25" s="18"/>
      <c r="C25" s="82"/>
      <c r="D25" s="83"/>
    </row>
    <row r="26" spans="1:4" ht="18.75" customHeight="1">
      <c r="A26" s="36" t="s">
        <v>206</v>
      </c>
      <c r="B26" s="18"/>
      <c r="C26" s="82"/>
      <c r="D26" s="83"/>
    </row>
    <row r="27" spans="1:4" ht="18.75">
      <c r="A27" s="36"/>
      <c r="B27" s="17" t="s">
        <v>95</v>
      </c>
      <c r="C27" s="82">
        <v>49806298</v>
      </c>
      <c r="D27" s="83"/>
    </row>
    <row r="28" spans="1:4" ht="18.75">
      <c r="A28" s="36" t="s">
        <v>216</v>
      </c>
      <c r="B28" s="16"/>
      <c r="C28" s="82"/>
      <c r="D28" s="83"/>
    </row>
    <row r="29" spans="1:4" ht="18.75">
      <c r="A29" s="36" t="s">
        <v>105</v>
      </c>
      <c r="B29" s="16"/>
      <c r="C29" s="80"/>
      <c r="D29" s="81"/>
    </row>
    <row r="30" spans="1:4" ht="18.75">
      <c r="A30" s="37"/>
      <c r="B30" s="17" t="s">
        <v>96</v>
      </c>
      <c r="C30" s="80">
        <v>383</v>
      </c>
      <c r="D30" s="81"/>
    </row>
    <row r="31" ht="18.75">
      <c r="A31" s="38"/>
    </row>
    <row r="32" ht="18.75">
      <c r="A32" s="38" t="s">
        <v>106</v>
      </c>
    </row>
    <row r="33" ht="18.75">
      <c r="A33" s="39" t="s">
        <v>107</v>
      </c>
    </row>
    <row r="34" ht="37.5">
      <c r="A34" s="46" t="s">
        <v>208</v>
      </c>
    </row>
    <row r="35" ht="18.75">
      <c r="A35" s="39"/>
    </row>
    <row r="36" ht="18.75">
      <c r="A36" s="39" t="s">
        <v>108</v>
      </c>
    </row>
    <row r="37" ht="37.5">
      <c r="A37" s="47" t="s">
        <v>209</v>
      </c>
    </row>
  </sheetData>
  <sheetProtection/>
  <mergeCells count="8">
    <mergeCell ref="C30:D30"/>
    <mergeCell ref="C29:D29"/>
    <mergeCell ref="C23:D23"/>
    <mergeCell ref="C24:D24"/>
    <mergeCell ref="C25:D25"/>
    <mergeCell ref="C26:D26"/>
    <mergeCell ref="C27:D27"/>
    <mergeCell ref="C28:D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11.140625" style="29" customWidth="1"/>
    <col min="2" max="16384" width="9.140625" style="29" customWidth="1"/>
  </cols>
  <sheetData>
    <row r="1" ht="18.75">
      <c r="A1" s="28"/>
    </row>
    <row r="2" ht="18.75">
      <c r="A2" s="30" t="s">
        <v>109</v>
      </c>
    </row>
    <row r="3" ht="18.75">
      <c r="A3" s="28"/>
    </row>
    <row r="4" ht="18.75">
      <c r="A4" s="30" t="s">
        <v>110</v>
      </c>
    </row>
    <row r="5" ht="18.75">
      <c r="A5" s="31"/>
    </row>
    <row r="6" ht="18.75">
      <c r="A6" s="28" t="s">
        <v>125</v>
      </c>
    </row>
    <row r="7" ht="18.75">
      <c r="A7" s="32"/>
    </row>
    <row r="8" ht="18.75">
      <c r="A8" s="28" t="s">
        <v>126</v>
      </c>
    </row>
    <row r="9" ht="18.75">
      <c r="A9" s="28" t="s">
        <v>210</v>
      </c>
    </row>
    <row r="10" ht="18.75">
      <c r="A10" s="32"/>
    </row>
    <row r="11" ht="18.75">
      <c r="A11" s="28" t="s">
        <v>127</v>
      </c>
    </row>
    <row r="12" ht="18.75">
      <c r="A12" s="28" t="s">
        <v>124</v>
      </c>
    </row>
    <row r="13" ht="18.75">
      <c r="A13" s="32"/>
    </row>
    <row r="14" ht="115.5" customHeight="1">
      <c r="A14" s="33" t="s">
        <v>211</v>
      </c>
    </row>
    <row r="15" ht="18.75">
      <c r="A15" s="34"/>
    </row>
    <row r="16" ht="62.25" customHeight="1">
      <c r="A16" s="33" t="s">
        <v>212</v>
      </c>
    </row>
    <row r="17" ht="18.75">
      <c r="A17" s="34"/>
    </row>
    <row r="18" ht="18.75">
      <c r="A18" s="3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9.140625" style="20" customWidth="1"/>
    <col min="2" max="2" width="47.140625" style="20" customWidth="1"/>
    <col min="3" max="3" width="17.7109375" style="20" customWidth="1"/>
    <col min="4" max="16384" width="9.140625" style="20" customWidth="1"/>
  </cols>
  <sheetData>
    <row r="1" spans="1:3" ht="15">
      <c r="A1" s="19"/>
      <c r="B1" s="19"/>
      <c r="C1" s="19"/>
    </row>
    <row r="2" spans="1:3" ht="26.25" customHeight="1">
      <c r="A2" s="85" t="s">
        <v>111</v>
      </c>
      <c r="B2" s="85"/>
      <c r="C2" s="85"/>
    </row>
    <row r="3" spans="1:3" ht="18.75">
      <c r="A3" s="27"/>
      <c r="B3" s="27"/>
      <c r="C3" s="27"/>
    </row>
    <row r="4" spans="1:3" ht="52.5" customHeight="1">
      <c r="A4" s="86" t="s">
        <v>123</v>
      </c>
      <c r="B4" s="86"/>
      <c r="C4" s="86"/>
    </row>
    <row r="5" spans="1:3" ht="15">
      <c r="A5" s="19"/>
      <c r="B5" s="19"/>
      <c r="C5" s="19"/>
    </row>
    <row r="6" spans="1:3" ht="15">
      <c r="A6" s="87" t="s">
        <v>16</v>
      </c>
      <c r="B6" s="87"/>
      <c r="C6" s="21" t="s">
        <v>112</v>
      </c>
    </row>
    <row r="7" spans="1:3" ht="15" customHeight="1">
      <c r="A7" s="24">
        <v>1</v>
      </c>
      <c r="B7" s="21" t="s">
        <v>113</v>
      </c>
      <c r="C7" s="44">
        <v>6040544.91</v>
      </c>
    </row>
    <row r="8" spans="1:3" ht="15">
      <c r="A8" s="25"/>
      <c r="B8" s="22" t="s">
        <v>114</v>
      </c>
      <c r="C8" s="45"/>
    </row>
    <row r="9" spans="1:3" ht="15" customHeight="1">
      <c r="A9" s="26"/>
      <c r="B9" s="23" t="s">
        <v>115</v>
      </c>
      <c r="C9" s="45">
        <v>2010691.74</v>
      </c>
    </row>
    <row r="10" spans="1:3" ht="15" customHeight="1">
      <c r="A10" s="25"/>
      <c r="B10" s="22" t="s">
        <v>14</v>
      </c>
      <c r="C10" s="45"/>
    </row>
    <row r="11" spans="1:3" ht="15" customHeight="1">
      <c r="A11" s="26"/>
      <c r="B11" s="23" t="s">
        <v>116</v>
      </c>
      <c r="C11" s="45">
        <v>1117879.26</v>
      </c>
    </row>
    <row r="12" spans="1:3" ht="15" customHeight="1">
      <c r="A12" s="24">
        <v>2</v>
      </c>
      <c r="B12" s="21" t="s">
        <v>117</v>
      </c>
      <c r="C12" s="44">
        <v>3700000</v>
      </c>
    </row>
    <row r="13" spans="1:3" ht="15" customHeight="1">
      <c r="A13" s="25"/>
      <c r="B13" s="22" t="s">
        <v>14</v>
      </c>
      <c r="C13" s="45"/>
    </row>
    <row r="14" spans="1:3" ht="15">
      <c r="A14" s="26"/>
      <c r="B14" s="23" t="s">
        <v>116</v>
      </c>
      <c r="C14" s="45">
        <v>2238750</v>
      </c>
    </row>
    <row r="15" spans="1:3" ht="15" customHeight="1">
      <c r="A15" s="24">
        <v>3</v>
      </c>
      <c r="B15" s="21" t="s">
        <v>118</v>
      </c>
      <c r="C15" s="44"/>
    </row>
    <row r="16" spans="1:3" ht="15">
      <c r="A16" s="25"/>
      <c r="B16" s="22" t="s">
        <v>114</v>
      </c>
      <c r="C16" s="45"/>
    </row>
    <row r="17" spans="1:3" ht="15">
      <c r="A17" s="26"/>
      <c r="B17" s="23" t="s">
        <v>119</v>
      </c>
      <c r="C17" s="45">
        <v>7232.8</v>
      </c>
    </row>
    <row r="18" spans="1:3" ht="15">
      <c r="A18" s="26"/>
      <c r="B18" s="23" t="s">
        <v>120</v>
      </c>
      <c r="C18" s="45">
        <v>7232.8</v>
      </c>
    </row>
    <row r="19" spans="1:3" ht="15" customHeight="1">
      <c r="A19" s="24">
        <v>4</v>
      </c>
      <c r="B19" s="21" t="s">
        <v>121</v>
      </c>
      <c r="C19" s="44">
        <v>265611.53</v>
      </c>
    </row>
    <row r="20" spans="1:3" ht="15">
      <c r="A20" s="25"/>
      <c r="B20" s="22" t="s">
        <v>114</v>
      </c>
      <c r="C20" s="45"/>
    </row>
    <row r="21" spans="1:3" ht="15">
      <c r="A21" s="26"/>
      <c r="B21" s="23" t="s">
        <v>122</v>
      </c>
      <c r="C21" s="45"/>
    </row>
  </sheetData>
  <sheetProtection/>
  <mergeCells count="3">
    <mergeCell ref="A2:C2"/>
    <mergeCell ref="A4:C4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0" zoomScaleNormal="80" zoomScalePageLayoutView="0" workbookViewId="0" topLeftCell="A1">
      <selection activeCell="I11" sqref="I11"/>
    </sheetView>
  </sheetViews>
  <sheetFormatPr defaultColWidth="9.140625" defaultRowHeight="15"/>
  <cols>
    <col min="1" max="1" width="55.57421875" style="4" customWidth="1"/>
    <col min="2" max="7" width="9.140625" style="4" customWidth="1"/>
    <col min="8" max="10" width="15.7109375" style="4" customWidth="1"/>
    <col min="11" max="11" width="13.00390625" style="4" customWidth="1"/>
    <col min="12" max="16384" width="9.140625" style="4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8.75">
      <c r="A2" s="10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37.5" customHeight="1">
      <c r="A3" s="91" t="s">
        <v>1</v>
      </c>
      <c r="B3" s="91"/>
      <c r="C3" s="91"/>
      <c r="D3" s="91"/>
      <c r="E3" s="91"/>
      <c r="F3" s="91"/>
      <c r="G3" s="91"/>
      <c r="H3" s="91"/>
      <c r="I3" s="91"/>
      <c r="J3" s="5"/>
    </row>
    <row r="4" spans="1:10" ht="15.75">
      <c r="A4" s="40" t="s">
        <v>128</v>
      </c>
      <c r="B4" s="3"/>
      <c r="C4" s="3"/>
      <c r="D4" s="3"/>
      <c r="E4" s="3"/>
      <c r="F4" s="3"/>
      <c r="G4" s="3"/>
      <c r="H4" s="3"/>
      <c r="I4" s="3"/>
      <c r="J4" s="3"/>
    </row>
    <row r="5" spans="1:10" ht="18" customHeight="1">
      <c r="A5" s="94" t="s">
        <v>2</v>
      </c>
      <c r="B5" s="95"/>
      <c r="C5" s="95"/>
      <c r="D5" s="95"/>
      <c r="E5" s="95"/>
      <c r="F5" s="95"/>
      <c r="G5" s="95"/>
      <c r="H5" s="92" t="s">
        <v>3</v>
      </c>
      <c r="I5" s="93"/>
      <c r="J5" s="93"/>
    </row>
    <row r="6" spans="1:10" ht="15" customHeight="1">
      <c r="A6" s="88" t="s">
        <v>4</v>
      </c>
      <c r="B6" s="88" t="s">
        <v>5</v>
      </c>
      <c r="C6" s="88" t="s">
        <v>6</v>
      </c>
      <c r="D6" s="88" t="s">
        <v>7</v>
      </c>
      <c r="E6" s="88" t="s">
        <v>8</v>
      </c>
      <c r="F6" s="88" t="s">
        <v>9</v>
      </c>
      <c r="G6" s="88" t="s">
        <v>10</v>
      </c>
      <c r="H6" s="89" t="s">
        <v>140</v>
      </c>
      <c r="I6" s="88" t="s">
        <v>142</v>
      </c>
      <c r="J6" s="88"/>
    </row>
    <row r="7" spans="1:10" ht="111.75" customHeight="1">
      <c r="A7" s="88"/>
      <c r="B7" s="88"/>
      <c r="C7" s="88"/>
      <c r="D7" s="88"/>
      <c r="E7" s="88"/>
      <c r="F7" s="88"/>
      <c r="G7" s="88"/>
      <c r="H7" s="90"/>
      <c r="I7" s="2" t="s">
        <v>11</v>
      </c>
      <c r="J7" s="2" t="s">
        <v>141</v>
      </c>
    </row>
    <row r="8" spans="1:10" ht="23.25" customHeight="1">
      <c r="A8" s="42" t="s">
        <v>139</v>
      </c>
      <c r="B8" s="8" t="s">
        <v>13</v>
      </c>
      <c r="C8" s="8" t="s">
        <v>13</v>
      </c>
      <c r="D8" s="8" t="s">
        <v>13</v>
      </c>
      <c r="E8" s="8" t="s">
        <v>13</v>
      </c>
      <c r="F8" s="8" t="s">
        <v>13</v>
      </c>
      <c r="G8" s="9" t="s">
        <v>13</v>
      </c>
      <c r="H8" s="78">
        <f>SUM(I8:J8)</f>
        <v>0</v>
      </c>
      <c r="I8" s="78">
        <v>0</v>
      </c>
      <c r="J8" s="79">
        <v>0</v>
      </c>
    </row>
    <row r="9" spans="1:10" ht="12.75">
      <c r="A9" s="7" t="s">
        <v>148</v>
      </c>
      <c r="B9" s="8" t="s">
        <v>13</v>
      </c>
      <c r="C9" s="8" t="s">
        <v>13</v>
      </c>
      <c r="D9" s="8" t="s">
        <v>13</v>
      </c>
      <c r="E9" s="8" t="s">
        <v>13</v>
      </c>
      <c r="F9" s="8" t="s">
        <v>13</v>
      </c>
      <c r="G9" s="9" t="s">
        <v>13</v>
      </c>
      <c r="H9" s="78">
        <f>SUM(I9:J9)</f>
        <v>6440</v>
      </c>
      <c r="I9" s="78">
        <f>SUM(I11+I10+I15+I19+I25+I13)</f>
        <v>6440</v>
      </c>
      <c r="J9" s="79">
        <f>SUM(J11+J10+J15+J19+J25)</f>
        <v>0</v>
      </c>
    </row>
    <row r="10" spans="1:10" ht="60" customHeight="1">
      <c r="A10" s="6" t="s">
        <v>143</v>
      </c>
      <c r="B10" s="8" t="s">
        <v>13</v>
      </c>
      <c r="C10" s="8" t="s">
        <v>13</v>
      </c>
      <c r="D10" s="8" t="s">
        <v>13</v>
      </c>
      <c r="E10" s="8" t="s">
        <v>13</v>
      </c>
      <c r="F10" s="8" t="s">
        <v>13</v>
      </c>
      <c r="G10" s="9" t="s">
        <v>13</v>
      </c>
      <c r="H10" s="78">
        <f>SUM(I10:J10)</f>
        <v>6430</v>
      </c>
      <c r="I10" s="78">
        <v>6430</v>
      </c>
      <c r="J10" s="79">
        <v>0</v>
      </c>
    </row>
    <row r="11" spans="1:11" ht="15" customHeight="1">
      <c r="A11" s="6" t="s">
        <v>131</v>
      </c>
      <c r="B11" s="8" t="s">
        <v>13</v>
      </c>
      <c r="C11" s="8" t="s">
        <v>13</v>
      </c>
      <c r="D11" s="8" t="s">
        <v>13</v>
      </c>
      <c r="E11" s="8" t="s">
        <v>13</v>
      </c>
      <c r="F11" s="8" t="s">
        <v>13</v>
      </c>
      <c r="G11" s="9" t="s">
        <v>13</v>
      </c>
      <c r="H11" s="78">
        <f>SUM(I11:J11)</f>
        <v>0</v>
      </c>
      <c r="I11" s="78">
        <v>0</v>
      </c>
      <c r="J11" s="79">
        <v>0</v>
      </c>
      <c r="K11" s="4" t="s">
        <v>199</v>
      </c>
    </row>
    <row r="12" spans="1:10" ht="25.5" customHeight="1">
      <c r="A12" s="6" t="s">
        <v>146</v>
      </c>
      <c r="B12" s="8" t="s">
        <v>13</v>
      </c>
      <c r="C12" s="8" t="s">
        <v>13</v>
      </c>
      <c r="D12" s="8" t="s">
        <v>13</v>
      </c>
      <c r="E12" s="8" t="s">
        <v>13</v>
      </c>
      <c r="F12" s="8" t="s">
        <v>13</v>
      </c>
      <c r="G12" s="9" t="s">
        <v>13</v>
      </c>
      <c r="H12" s="78" t="s">
        <v>13</v>
      </c>
      <c r="I12" s="78" t="s">
        <v>13</v>
      </c>
      <c r="J12" s="79" t="s">
        <v>13</v>
      </c>
    </row>
    <row r="13" spans="1:10" ht="15" customHeight="1">
      <c r="A13" s="6"/>
      <c r="B13" s="8"/>
      <c r="C13" s="8"/>
      <c r="D13" s="8"/>
      <c r="E13" s="8"/>
      <c r="F13" s="8"/>
      <c r="G13" s="9"/>
      <c r="H13" s="78">
        <f>SUM(I13)</f>
        <v>10</v>
      </c>
      <c r="I13" s="78">
        <v>10</v>
      </c>
      <c r="J13" s="79"/>
    </row>
    <row r="14" spans="1:10" ht="15" customHeight="1">
      <c r="A14" s="6"/>
      <c r="B14" s="8"/>
      <c r="C14" s="8"/>
      <c r="D14" s="8"/>
      <c r="E14" s="8"/>
      <c r="F14" s="8"/>
      <c r="G14" s="9"/>
      <c r="H14" s="78"/>
      <c r="I14" s="78"/>
      <c r="J14" s="79"/>
    </row>
    <row r="15" spans="1:10" ht="54" customHeight="1">
      <c r="A15" s="6" t="s">
        <v>144</v>
      </c>
      <c r="B15" s="8" t="s">
        <v>13</v>
      </c>
      <c r="C15" s="8" t="s">
        <v>13</v>
      </c>
      <c r="D15" s="8" t="s">
        <v>13</v>
      </c>
      <c r="E15" s="8" t="s">
        <v>13</v>
      </c>
      <c r="F15" s="8" t="s">
        <v>13</v>
      </c>
      <c r="G15" s="9" t="s">
        <v>13</v>
      </c>
      <c r="H15" s="78">
        <f>SUM(I15:J15)</f>
        <v>0</v>
      </c>
      <c r="I15" s="78">
        <v>0</v>
      </c>
      <c r="J15" s="79">
        <v>0</v>
      </c>
    </row>
    <row r="16" spans="1:10" ht="30" customHeight="1">
      <c r="A16" s="6" t="s">
        <v>145</v>
      </c>
      <c r="B16" s="8" t="s">
        <v>13</v>
      </c>
      <c r="C16" s="8" t="s">
        <v>13</v>
      </c>
      <c r="D16" s="8" t="s">
        <v>13</v>
      </c>
      <c r="E16" s="8" t="s">
        <v>13</v>
      </c>
      <c r="F16" s="8" t="s">
        <v>13</v>
      </c>
      <c r="G16" s="9" t="s">
        <v>13</v>
      </c>
      <c r="H16" s="78" t="s">
        <v>13</v>
      </c>
      <c r="I16" s="78" t="s">
        <v>13</v>
      </c>
      <c r="J16" s="79" t="s">
        <v>13</v>
      </c>
    </row>
    <row r="17" spans="1:10" ht="12.75">
      <c r="A17" s="6"/>
      <c r="B17" s="8"/>
      <c r="C17" s="8"/>
      <c r="D17" s="8"/>
      <c r="E17" s="8"/>
      <c r="F17" s="8"/>
      <c r="G17" s="9"/>
      <c r="H17" s="78"/>
      <c r="I17" s="78"/>
      <c r="J17" s="79"/>
    </row>
    <row r="18" spans="1:10" ht="12.75">
      <c r="A18" s="6"/>
      <c r="B18" s="8"/>
      <c r="C18" s="8"/>
      <c r="D18" s="8"/>
      <c r="E18" s="8"/>
      <c r="F18" s="8"/>
      <c r="G18" s="9"/>
      <c r="H18" s="78"/>
      <c r="I18" s="78"/>
      <c r="J18" s="79"/>
    </row>
    <row r="19" spans="1:10" ht="52.5" customHeight="1">
      <c r="A19" s="6" t="s">
        <v>135</v>
      </c>
      <c r="B19" s="8" t="s">
        <v>13</v>
      </c>
      <c r="C19" s="8" t="s">
        <v>13</v>
      </c>
      <c r="D19" s="8" t="s">
        <v>13</v>
      </c>
      <c r="E19" s="8" t="s">
        <v>13</v>
      </c>
      <c r="F19" s="8" t="s">
        <v>13</v>
      </c>
      <c r="G19" s="9" t="s">
        <v>13</v>
      </c>
      <c r="H19" s="78">
        <f>SUM(I19:J19)</f>
        <v>0</v>
      </c>
      <c r="I19" s="78">
        <f>SUM(I21:I22)</f>
        <v>0</v>
      </c>
      <c r="J19" s="79">
        <f>SUM(J21:J22)</f>
        <v>0</v>
      </c>
    </row>
    <row r="20" spans="1:10" ht="12.75">
      <c r="A20" s="6" t="s">
        <v>14</v>
      </c>
      <c r="B20" s="8" t="s">
        <v>13</v>
      </c>
      <c r="C20" s="8" t="s">
        <v>13</v>
      </c>
      <c r="D20" s="8" t="s">
        <v>13</v>
      </c>
      <c r="E20" s="8" t="s">
        <v>13</v>
      </c>
      <c r="F20" s="8" t="s">
        <v>13</v>
      </c>
      <c r="G20" s="9" t="s">
        <v>13</v>
      </c>
      <c r="H20" s="78"/>
      <c r="I20" s="78"/>
      <c r="J20" s="79"/>
    </row>
    <row r="21" spans="1:10" ht="51">
      <c r="A21" s="6" t="s">
        <v>201</v>
      </c>
      <c r="B21" s="8"/>
      <c r="C21" s="8"/>
      <c r="D21" s="8"/>
      <c r="E21" s="8"/>
      <c r="F21" s="8"/>
      <c r="G21" s="9"/>
      <c r="H21" s="78">
        <f>SUM(I21:J21)</f>
        <v>0</v>
      </c>
      <c r="I21" s="78"/>
      <c r="J21" s="79"/>
    </row>
    <row r="22" spans="1:10" ht="12.75">
      <c r="A22" s="6" t="s">
        <v>151</v>
      </c>
      <c r="B22" s="8"/>
      <c r="C22" s="8"/>
      <c r="D22" s="8"/>
      <c r="E22" s="8"/>
      <c r="F22" s="8"/>
      <c r="G22" s="9"/>
      <c r="H22" s="78">
        <f>SUM(I22:J22)</f>
        <v>0</v>
      </c>
      <c r="I22" s="78"/>
      <c r="J22" s="79"/>
    </row>
    <row r="23" spans="1:10" ht="12.75">
      <c r="A23" s="6"/>
      <c r="B23" s="8"/>
      <c r="C23" s="8"/>
      <c r="D23" s="8"/>
      <c r="E23" s="8"/>
      <c r="F23" s="8"/>
      <c r="G23" s="9"/>
      <c r="H23" s="78"/>
      <c r="I23" s="78"/>
      <c r="J23" s="79"/>
    </row>
    <row r="24" spans="1:10" ht="12.75">
      <c r="A24" s="6"/>
      <c r="B24" s="8" t="s">
        <v>13</v>
      </c>
      <c r="C24" s="8" t="s">
        <v>13</v>
      </c>
      <c r="D24" s="8" t="s">
        <v>13</v>
      </c>
      <c r="E24" s="8" t="s">
        <v>13</v>
      </c>
      <c r="F24" s="8" t="s">
        <v>13</v>
      </c>
      <c r="G24" s="9" t="s">
        <v>13</v>
      </c>
      <c r="H24" s="78"/>
      <c r="I24" s="78"/>
      <c r="J24" s="79"/>
    </row>
    <row r="25" spans="1:10" ht="15" customHeight="1">
      <c r="A25" s="6" t="s">
        <v>15</v>
      </c>
      <c r="B25" s="8" t="s">
        <v>13</v>
      </c>
      <c r="C25" s="8" t="s">
        <v>13</v>
      </c>
      <c r="D25" s="8" t="s">
        <v>13</v>
      </c>
      <c r="E25" s="8" t="s">
        <v>13</v>
      </c>
      <c r="F25" s="8" t="s">
        <v>13</v>
      </c>
      <c r="G25" s="9" t="s">
        <v>13</v>
      </c>
      <c r="H25" s="78">
        <f>SUM(I25:J25)</f>
        <v>0</v>
      </c>
      <c r="I25" s="78">
        <f>SUM(I27:I28)</f>
        <v>0</v>
      </c>
      <c r="J25" s="79">
        <f>SUM(J27:J28)</f>
        <v>0</v>
      </c>
    </row>
    <row r="26" spans="1:10" ht="12.75">
      <c r="A26" s="6" t="s">
        <v>14</v>
      </c>
      <c r="B26" s="8" t="s">
        <v>13</v>
      </c>
      <c r="C26" s="8" t="s">
        <v>13</v>
      </c>
      <c r="D26" s="8" t="s">
        <v>13</v>
      </c>
      <c r="E26" s="8" t="s">
        <v>13</v>
      </c>
      <c r="F26" s="8" t="s">
        <v>13</v>
      </c>
      <c r="G26" s="9" t="s">
        <v>13</v>
      </c>
      <c r="H26" s="78"/>
      <c r="I26" s="78"/>
      <c r="J26" s="79"/>
    </row>
    <row r="27" spans="1:10" ht="28.5" customHeight="1">
      <c r="A27" s="6" t="s">
        <v>147</v>
      </c>
      <c r="B27" s="8" t="s">
        <v>13</v>
      </c>
      <c r="C27" s="8" t="s">
        <v>13</v>
      </c>
      <c r="D27" s="8" t="s">
        <v>13</v>
      </c>
      <c r="E27" s="8" t="s">
        <v>13</v>
      </c>
      <c r="F27" s="8" t="s">
        <v>13</v>
      </c>
      <c r="G27" s="9" t="s">
        <v>13</v>
      </c>
      <c r="H27" s="78">
        <f>SUM(I27:J27)</f>
        <v>0</v>
      </c>
      <c r="I27" s="78">
        <v>0</v>
      </c>
      <c r="J27" s="79">
        <v>0</v>
      </c>
    </row>
    <row r="28" spans="1:10" ht="12.75">
      <c r="A28" s="43" t="s">
        <v>152</v>
      </c>
      <c r="B28" s="8" t="s">
        <v>13</v>
      </c>
      <c r="C28" s="8" t="s">
        <v>13</v>
      </c>
      <c r="D28" s="8" t="s">
        <v>13</v>
      </c>
      <c r="E28" s="8" t="s">
        <v>13</v>
      </c>
      <c r="F28" s="8" t="s">
        <v>13</v>
      </c>
      <c r="G28" s="9" t="s">
        <v>13</v>
      </c>
      <c r="H28" s="78">
        <f>SUM(I28:J28)</f>
        <v>0</v>
      </c>
      <c r="I28" s="78">
        <v>0</v>
      </c>
      <c r="J28" s="79">
        <v>0</v>
      </c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</sheetData>
  <sheetProtection/>
  <mergeCells count="12">
    <mergeCell ref="I6:J6"/>
    <mergeCell ref="A3:I3"/>
    <mergeCell ref="H5:J5"/>
    <mergeCell ref="A5:G5"/>
    <mergeCell ref="G6:G7"/>
    <mergeCell ref="B6:B7"/>
    <mergeCell ref="C6:C7"/>
    <mergeCell ref="D6:D7"/>
    <mergeCell ref="E6:E7"/>
    <mergeCell ref="F6:F7"/>
    <mergeCell ref="A6:A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8"/>
  <sheetViews>
    <sheetView zoomScale="80" zoomScaleNormal="80" zoomScalePageLayoutView="0" workbookViewId="0" topLeftCell="A1">
      <selection activeCell="A42" sqref="A42"/>
    </sheetView>
  </sheetViews>
  <sheetFormatPr defaultColWidth="9.140625" defaultRowHeight="15"/>
  <cols>
    <col min="1" max="1" width="78.00390625" style="1" customWidth="1"/>
    <col min="2" max="9" width="15.7109375" style="1" customWidth="1"/>
    <col min="10" max="16384" width="9.140625" style="1" customWidth="1"/>
  </cols>
  <sheetData>
    <row r="2" spans="1:9" ht="15.75">
      <c r="A2" s="41" t="s">
        <v>129</v>
      </c>
      <c r="B2" s="48"/>
      <c r="C2" s="48"/>
      <c r="D2" s="48"/>
      <c r="E2" s="48"/>
      <c r="F2" s="48"/>
      <c r="G2" s="48"/>
      <c r="H2" s="48"/>
      <c r="I2" s="48"/>
    </row>
    <row r="3" spans="1:9" ht="15.75">
      <c r="A3" s="49" t="s">
        <v>2</v>
      </c>
      <c r="B3" s="108" t="s">
        <v>3</v>
      </c>
      <c r="C3" s="108"/>
      <c r="D3" s="108"/>
      <c r="E3" s="108"/>
      <c r="F3" s="108"/>
      <c r="G3" s="108"/>
      <c r="H3" s="108"/>
      <c r="I3" s="108"/>
    </row>
    <row r="4" spans="1:9" ht="15" customHeight="1">
      <c r="A4" s="99" t="s">
        <v>16</v>
      </c>
      <c r="B4" s="96" t="s">
        <v>17</v>
      </c>
      <c r="C4" s="96" t="s">
        <v>149</v>
      </c>
      <c r="D4" s="99" t="s">
        <v>18</v>
      </c>
      <c r="E4" s="104" t="s">
        <v>142</v>
      </c>
      <c r="F4" s="105"/>
      <c r="G4" s="105"/>
      <c r="H4" s="105"/>
      <c r="I4" s="106"/>
    </row>
    <row r="5" spans="1:9" ht="12.75" customHeight="1">
      <c r="A5" s="100"/>
      <c r="B5" s="97"/>
      <c r="C5" s="97"/>
      <c r="D5" s="100"/>
      <c r="E5" s="107" t="s">
        <v>130</v>
      </c>
      <c r="F5" s="107" t="s">
        <v>132</v>
      </c>
      <c r="G5" s="107" t="s">
        <v>133</v>
      </c>
      <c r="H5" s="96" t="s">
        <v>134</v>
      </c>
      <c r="I5" s="107" t="s">
        <v>19</v>
      </c>
    </row>
    <row r="6" spans="1:9" ht="12.75">
      <c r="A6" s="100"/>
      <c r="B6" s="97"/>
      <c r="C6" s="97"/>
      <c r="D6" s="100"/>
      <c r="E6" s="107"/>
      <c r="F6" s="107"/>
      <c r="G6" s="107"/>
      <c r="H6" s="97"/>
      <c r="I6" s="107"/>
    </row>
    <row r="7" spans="1:9" ht="12.75">
      <c r="A7" s="100"/>
      <c r="B7" s="97"/>
      <c r="C7" s="97"/>
      <c r="D7" s="100"/>
      <c r="E7" s="107"/>
      <c r="F7" s="107"/>
      <c r="G7" s="107"/>
      <c r="H7" s="97"/>
      <c r="I7" s="107"/>
    </row>
    <row r="8" spans="1:9" ht="12.75">
      <c r="A8" s="100"/>
      <c r="B8" s="97"/>
      <c r="C8" s="97"/>
      <c r="D8" s="100"/>
      <c r="E8" s="107"/>
      <c r="F8" s="107"/>
      <c r="G8" s="107"/>
      <c r="H8" s="97"/>
      <c r="I8" s="107"/>
    </row>
    <row r="9" spans="1:9" ht="12.75">
      <c r="A9" s="100"/>
      <c r="B9" s="97"/>
      <c r="C9" s="97"/>
      <c r="D9" s="100"/>
      <c r="E9" s="107"/>
      <c r="F9" s="107"/>
      <c r="G9" s="107"/>
      <c r="H9" s="97"/>
      <c r="I9" s="107"/>
    </row>
    <row r="10" spans="1:9" ht="12.75">
      <c r="A10" s="100"/>
      <c r="B10" s="97"/>
      <c r="C10" s="97"/>
      <c r="D10" s="100"/>
      <c r="E10" s="107"/>
      <c r="F10" s="107"/>
      <c r="G10" s="107"/>
      <c r="H10" s="97"/>
      <c r="I10" s="107"/>
    </row>
    <row r="11" spans="1:9" ht="12.75">
      <c r="A11" s="100"/>
      <c r="B11" s="97"/>
      <c r="C11" s="97"/>
      <c r="D11" s="100"/>
      <c r="E11" s="107"/>
      <c r="F11" s="107"/>
      <c r="G11" s="107"/>
      <c r="H11" s="97"/>
      <c r="I11" s="107"/>
    </row>
    <row r="12" spans="1:9" ht="65.25" customHeight="1">
      <c r="A12" s="101"/>
      <c r="B12" s="98"/>
      <c r="C12" s="98"/>
      <c r="D12" s="101"/>
      <c r="E12" s="107"/>
      <c r="F12" s="107"/>
      <c r="G12" s="107"/>
      <c r="H12" s="98"/>
      <c r="I12" s="107"/>
    </row>
    <row r="13" spans="1:9" ht="15.75">
      <c r="A13" s="50">
        <v>1</v>
      </c>
      <c r="B13" s="50">
        <v>2</v>
      </c>
      <c r="C13" s="51">
        <v>3</v>
      </c>
      <c r="D13" s="50">
        <v>4</v>
      </c>
      <c r="E13" s="50">
        <v>5</v>
      </c>
      <c r="F13" s="50">
        <v>6</v>
      </c>
      <c r="G13" s="50">
        <v>7</v>
      </c>
      <c r="H13" s="50">
        <v>8</v>
      </c>
      <c r="I13" s="50">
        <v>9</v>
      </c>
    </row>
    <row r="14" spans="1:9" ht="15.75">
      <c r="A14" s="52" t="s">
        <v>20</v>
      </c>
      <c r="B14" s="53" t="s">
        <v>21</v>
      </c>
      <c r="C14" s="54"/>
      <c r="D14" s="73">
        <f aca="true" t="shared" si="0" ref="D14:I14">SUM(D16+D29+D58+D62++D70+D71+D77+D82+D104)</f>
        <v>6430</v>
      </c>
      <c r="E14" s="74">
        <f t="shared" si="0"/>
        <v>6430</v>
      </c>
      <c r="F14" s="73">
        <f t="shared" si="0"/>
        <v>0</v>
      </c>
      <c r="G14" s="73">
        <f t="shared" si="0"/>
        <v>0</v>
      </c>
      <c r="H14" s="73">
        <f t="shared" si="0"/>
        <v>0</v>
      </c>
      <c r="I14" s="73">
        <f t="shared" si="0"/>
        <v>0</v>
      </c>
    </row>
    <row r="15" spans="1:9" ht="15.75">
      <c r="A15" s="55" t="s">
        <v>14</v>
      </c>
      <c r="B15" s="56"/>
      <c r="C15" s="57"/>
      <c r="D15" s="75"/>
      <c r="E15" s="75"/>
      <c r="F15" s="76"/>
      <c r="G15" s="76"/>
      <c r="H15" s="76"/>
      <c r="I15" s="76"/>
    </row>
    <row r="16" spans="1:9" ht="15" customHeight="1">
      <c r="A16" s="58" t="s">
        <v>22</v>
      </c>
      <c r="B16" s="53" t="s">
        <v>23</v>
      </c>
      <c r="C16" s="54"/>
      <c r="D16" s="73">
        <f>SUM(E16:I16)</f>
        <v>4282.2467400000005</v>
      </c>
      <c r="E16" s="73">
        <f>SUM(E18+E22+E25)</f>
        <v>4282.2467400000005</v>
      </c>
      <c r="F16" s="73">
        <f>SUM(F18+F22+F25)</f>
        <v>0</v>
      </c>
      <c r="G16" s="73">
        <f>SUM(G18+G22+G25)</f>
        <v>0</v>
      </c>
      <c r="H16" s="73">
        <f>SUM(H18+H22+H25)</f>
        <v>0</v>
      </c>
      <c r="I16" s="73">
        <f>SUM(I18+I22+I25)</f>
        <v>0</v>
      </c>
    </row>
    <row r="17" spans="1:9" ht="15.75">
      <c r="A17" s="55" t="s">
        <v>14</v>
      </c>
      <c r="B17" s="56"/>
      <c r="C17" s="57"/>
      <c r="D17" s="75"/>
      <c r="E17" s="75"/>
      <c r="F17" s="76"/>
      <c r="G17" s="76"/>
      <c r="H17" s="76"/>
      <c r="I17" s="76"/>
    </row>
    <row r="18" spans="1:9" ht="15" customHeight="1">
      <c r="A18" s="59" t="s">
        <v>24</v>
      </c>
      <c r="B18" s="60" t="s">
        <v>25</v>
      </c>
      <c r="C18" s="57"/>
      <c r="D18" s="73">
        <f>SUM(E18:I18)</f>
        <v>3305.99116</v>
      </c>
      <c r="E18" s="75">
        <f>SUM(E19:E21)</f>
        <v>3305.99116</v>
      </c>
      <c r="F18" s="75">
        <f>SUM(F19:F21)</f>
        <v>0</v>
      </c>
      <c r="G18" s="75">
        <f>SUM(G19:G21)</f>
        <v>0</v>
      </c>
      <c r="H18" s="75">
        <f>SUM(H19:H21)</f>
        <v>0</v>
      </c>
      <c r="I18" s="75">
        <f>SUM(I19:I21)</f>
        <v>0</v>
      </c>
    </row>
    <row r="19" spans="1:9" ht="15" customHeight="1">
      <c r="A19" s="61" t="s">
        <v>153</v>
      </c>
      <c r="B19" s="62"/>
      <c r="C19" s="57" t="s">
        <v>154</v>
      </c>
      <c r="D19" s="73">
        <f>SUM(E19:I19)</f>
        <v>3305.99116</v>
      </c>
      <c r="E19" s="75">
        <v>3305.99116</v>
      </c>
      <c r="F19" s="76"/>
      <c r="G19" s="76"/>
      <c r="H19" s="76"/>
      <c r="I19" s="76"/>
    </row>
    <row r="20" spans="1:9" ht="15" customHeight="1">
      <c r="A20" s="61" t="s">
        <v>153</v>
      </c>
      <c r="B20" s="62"/>
      <c r="C20" s="57" t="s">
        <v>155</v>
      </c>
      <c r="D20" s="73">
        <f>SUM(E20:I20)</f>
        <v>0</v>
      </c>
      <c r="E20" s="75"/>
      <c r="F20" s="76"/>
      <c r="G20" s="76"/>
      <c r="H20" s="76"/>
      <c r="I20" s="76"/>
    </row>
    <row r="21" spans="1:9" ht="15" customHeight="1">
      <c r="A21" s="61" t="s">
        <v>24</v>
      </c>
      <c r="B21" s="62"/>
      <c r="C21" s="57" t="s">
        <v>156</v>
      </c>
      <c r="D21" s="75"/>
      <c r="E21" s="75"/>
      <c r="F21" s="76"/>
      <c r="G21" s="76"/>
      <c r="H21" s="76"/>
      <c r="I21" s="76"/>
    </row>
    <row r="22" spans="1:9" ht="15" customHeight="1">
      <c r="A22" s="59" t="s">
        <v>26</v>
      </c>
      <c r="B22" s="60" t="s">
        <v>27</v>
      </c>
      <c r="C22" s="57"/>
      <c r="D22" s="73">
        <f aca="true" t="shared" si="1" ref="D22:D29">SUM(E22:I22)</f>
        <v>0</v>
      </c>
      <c r="E22" s="75">
        <f>SUM(E23:E24)</f>
        <v>0</v>
      </c>
      <c r="F22" s="75">
        <f>SUM(F23:F24)</f>
        <v>0</v>
      </c>
      <c r="G22" s="75">
        <f>SUM(G23:G24)</f>
        <v>0</v>
      </c>
      <c r="H22" s="75">
        <f>SUM(H23:H24)</f>
        <v>0</v>
      </c>
      <c r="I22" s="75">
        <f>SUM(I23:I24)</f>
        <v>0</v>
      </c>
    </row>
    <row r="23" spans="1:9" ht="15" customHeight="1">
      <c r="A23" s="61" t="s">
        <v>26</v>
      </c>
      <c r="B23" s="62"/>
      <c r="C23" s="57" t="s">
        <v>213</v>
      </c>
      <c r="D23" s="73">
        <f t="shared" si="1"/>
        <v>0</v>
      </c>
      <c r="E23" s="75"/>
      <c r="F23" s="76"/>
      <c r="G23" s="76"/>
      <c r="H23" s="76"/>
      <c r="I23" s="76"/>
    </row>
    <row r="24" spans="1:9" ht="15" customHeight="1">
      <c r="A24" s="61" t="s">
        <v>26</v>
      </c>
      <c r="B24" s="62"/>
      <c r="C24" s="57" t="s">
        <v>157</v>
      </c>
      <c r="D24" s="73">
        <f t="shared" si="1"/>
        <v>0</v>
      </c>
      <c r="E24" s="75"/>
      <c r="F24" s="76"/>
      <c r="G24" s="76"/>
      <c r="H24" s="76"/>
      <c r="I24" s="76"/>
    </row>
    <row r="25" spans="1:9" ht="15" customHeight="1">
      <c r="A25" s="59" t="s">
        <v>28</v>
      </c>
      <c r="B25" s="60" t="s">
        <v>29</v>
      </c>
      <c r="C25" s="57"/>
      <c r="D25" s="73">
        <f t="shared" si="1"/>
        <v>976.25558</v>
      </c>
      <c r="E25" s="75">
        <f>SUM(E26:E28)</f>
        <v>976.25558</v>
      </c>
      <c r="F25" s="75">
        <f>SUM(F26:F28)</f>
        <v>0</v>
      </c>
      <c r="G25" s="75">
        <f>SUM(G26:G28)</f>
        <v>0</v>
      </c>
      <c r="H25" s="75">
        <f>SUM(H26:H28)</f>
        <v>0</v>
      </c>
      <c r="I25" s="75">
        <f>SUM(I26:I28)</f>
        <v>0</v>
      </c>
    </row>
    <row r="26" spans="1:9" ht="15" customHeight="1">
      <c r="A26" s="61" t="s">
        <v>28</v>
      </c>
      <c r="B26" s="62"/>
      <c r="C26" s="57" t="s">
        <v>158</v>
      </c>
      <c r="D26" s="73">
        <f t="shared" si="1"/>
        <v>976.25558</v>
      </c>
      <c r="E26" s="75">
        <v>976.25558</v>
      </c>
      <c r="F26" s="76"/>
      <c r="G26" s="76"/>
      <c r="H26" s="76"/>
      <c r="I26" s="76"/>
    </row>
    <row r="27" spans="1:9" ht="15" customHeight="1">
      <c r="A27" s="61" t="s">
        <v>28</v>
      </c>
      <c r="B27" s="62"/>
      <c r="C27" s="57" t="s">
        <v>159</v>
      </c>
      <c r="D27" s="73">
        <f t="shared" si="1"/>
        <v>0</v>
      </c>
      <c r="E27" s="75"/>
      <c r="F27" s="76"/>
      <c r="G27" s="76"/>
      <c r="H27" s="76"/>
      <c r="I27" s="76"/>
    </row>
    <row r="28" spans="1:9" ht="15" customHeight="1">
      <c r="A28" s="61" t="s">
        <v>28</v>
      </c>
      <c r="B28" s="62"/>
      <c r="C28" s="57" t="s">
        <v>160</v>
      </c>
      <c r="D28" s="73">
        <f t="shared" si="1"/>
        <v>0</v>
      </c>
      <c r="E28" s="75"/>
      <c r="F28" s="76"/>
      <c r="G28" s="76"/>
      <c r="H28" s="76"/>
      <c r="I28" s="76"/>
    </row>
    <row r="29" spans="1:9" ht="15" customHeight="1">
      <c r="A29" s="58" t="s">
        <v>30</v>
      </c>
      <c r="B29" s="53" t="s">
        <v>31</v>
      </c>
      <c r="C29" s="54"/>
      <c r="D29" s="73">
        <f t="shared" si="1"/>
        <v>1617.67851</v>
      </c>
      <c r="E29" s="73">
        <f>SUM(E31+E34+E37+E43+E46+E53)</f>
        <v>1617.67851</v>
      </c>
      <c r="F29" s="73">
        <f>SUM(F31+F34+F37+F43+F46+F53)</f>
        <v>0</v>
      </c>
      <c r="G29" s="73">
        <f>SUM(G31+G34+G37+G43+G46+G53)</f>
        <v>0</v>
      </c>
      <c r="H29" s="73">
        <f>SUM(H31+H34+H37+H43+H46+H53)</f>
        <v>0</v>
      </c>
      <c r="I29" s="73">
        <f>SUM(I31+I34+I37+I43+I46+I53)</f>
        <v>0</v>
      </c>
    </row>
    <row r="30" spans="1:9" ht="15.75">
      <c r="A30" s="55" t="s">
        <v>14</v>
      </c>
      <c r="B30" s="56"/>
      <c r="C30" s="57"/>
      <c r="D30" s="75"/>
      <c r="E30" s="75"/>
      <c r="F30" s="76"/>
      <c r="G30" s="76"/>
      <c r="H30" s="76"/>
      <c r="I30" s="76"/>
    </row>
    <row r="31" spans="1:9" ht="15.75">
      <c r="A31" s="59" t="s">
        <v>32</v>
      </c>
      <c r="B31" s="60" t="s">
        <v>33</v>
      </c>
      <c r="C31" s="57"/>
      <c r="D31" s="73">
        <f aca="true" t="shared" si="2" ref="D31:D94">SUM(E31:I31)</f>
        <v>48.99445</v>
      </c>
      <c r="E31" s="75">
        <f>SUM(E32:E33)</f>
        <v>48.99445</v>
      </c>
      <c r="F31" s="75">
        <f>SUM(F32:F33)</f>
        <v>0</v>
      </c>
      <c r="G31" s="75">
        <f>SUM(G32:G33)</f>
        <v>0</v>
      </c>
      <c r="H31" s="75">
        <f>SUM(H32:H33)</f>
        <v>0</v>
      </c>
      <c r="I31" s="75">
        <f>SUM(I32:I33)</f>
        <v>0</v>
      </c>
    </row>
    <row r="32" spans="1:9" ht="15.75">
      <c r="A32" s="61" t="s">
        <v>32</v>
      </c>
      <c r="B32" s="62"/>
      <c r="C32" s="63" t="s">
        <v>179</v>
      </c>
      <c r="D32" s="73">
        <f t="shared" si="2"/>
        <v>48.99445</v>
      </c>
      <c r="E32" s="75">
        <v>48.99445</v>
      </c>
      <c r="F32" s="76"/>
      <c r="G32" s="76"/>
      <c r="H32" s="76"/>
      <c r="I32" s="76"/>
    </row>
    <row r="33" spans="1:9" ht="15" customHeight="1">
      <c r="A33" s="61" t="s">
        <v>32</v>
      </c>
      <c r="B33" s="62"/>
      <c r="C33" s="64" t="s">
        <v>180</v>
      </c>
      <c r="D33" s="73">
        <f t="shared" si="2"/>
        <v>0</v>
      </c>
      <c r="E33" s="75"/>
      <c r="F33" s="76"/>
      <c r="G33" s="76"/>
      <c r="H33" s="76"/>
      <c r="I33" s="76"/>
    </row>
    <row r="34" spans="1:9" ht="15" customHeight="1">
      <c r="A34" s="59" t="s">
        <v>34</v>
      </c>
      <c r="B34" s="60" t="s">
        <v>35</v>
      </c>
      <c r="C34" s="57"/>
      <c r="D34" s="73">
        <f t="shared" si="2"/>
        <v>0</v>
      </c>
      <c r="E34" s="75">
        <f>SUM(E35:E36)</f>
        <v>0</v>
      </c>
      <c r="F34" s="75">
        <f>SUM(F35:F36)</f>
        <v>0</v>
      </c>
      <c r="G34" s="75">
        <f>SUM(G35:G36)</f>
        <v>0</v>
      </c>
      <c r="H34" s="75">
        <f>SUM(H35:H36)</f>
        <v>0</v>
      </c>
      <c r="I34" s="75">
        <f>SUM(I35:I36)</f>
        <v>0</v>
      </c>
    </row>
    <row r="35" spans="1:9" ht="15" customHeight="1">
      <c r="A35" s="61" t="s">
        <v>34</v>
      </c>
      <c r="B35" s="62"/>
      <c r="C35" s="57" t="s">
        <v>161</v>
      </c>
      <c r="D35" s="73">
        <f t="shared" si="2"/>
        <v>0</v>
      </c>
      <c r="E35" s="75"/>
      <c r="F35" s="76"/>
      <c r="G35" s="76"/>
      <c r="H35" s="76"/>
      <c r="I35" s="76"/>
    </row>
    <row r="36" spans="1:9" ht="15" customHeight="1">
      <c r="A36" s="61" t="s">
        <v>34</v>
      </c>
      <c r="B36" s="62"/>
      <c r="C36" s="57" t="s">
        <v>162</v>
      </c>
      <c r="D36" s="73">
        <f t="shared" si="2"/>
        <v>0</v>
      </c>
      <c r="E36" s="75"/>
      <c r="F36" s="76"/>
      <c r="G36" s="76"/>
      <c r="H36" s="76"/>
      <c r="I36" s="76"/>
    </row>
    <row r="37" spans="1:9" ht="15" customHeight="1">
      <c r="A37" s="59" t="s">
        <v>36</v>
      </c>
      <c r="B37" s="60" t="s">
        <v>37</v>
      </c>
      <c r="C37" s="57"/>
      <c r="D37" s="73">
        <f t="shared" si="2"/>
        <v>827.27848</v>
      </c>
      <c r="E37" s="75">
        <f>SUM(E38:E42)</f>
        <v>827.27848</v>
      </c>
      <c r="F37" s="75">
        <f>SUM(F38:F42)</f>
        <v>0</v>
      </c>
      <c r="G37" s="75">
        <f>SUM(G38:G42)</f>
        <v>0</v>
      </c>
      <c r="H37" s="75">
        <f>SUM(H38:H42)</f>
        <v>0</v>
      </c>
      <c r="I37" s="75">
        <f>SUM(I38:I42)</f>
        <v>0</v>
      </c>
    </row>
    <row r="38" spans="1:9" ht="15" customHeight="1">
      <c r="A38" s="61" t="s">
        <v>36</v>
      </c>
      <c r="B38" s="62"/>
      <c r="C38" s="57" t="s">
        <v>181</v>
      </c>
      <c r="D38" s="73">
        <f t="shared" si="2"/>
        <v>53.24263</v>
      </c>
      <c r="E38" s="75">
        <v>53.24263</v>
      </c>
      <c r="F38" s="76"/>
      <c r="G38" s="76"/>
      <c r="H38" s="76"/>
      <c r="I38" s="76"/>
    </row>
    <row r="39" spans="1:9" ht="15" customHeight="1">
      <c r="A39" s="61" t="s">
        <v>36</v>
      </c>
      <c r="B39" s="62"/>
      <c r="C39" s="57" t="s">
        <v>182</v>
      </c>
      <c r="D39" s="73">
        <f t="shared" si="2"/>
        <v>723.88027</v>
      </c>
      <c r="E39" s="75">
        <v>723.88027</v>
      </c>
      <c r="F39" s="76"/>
      <c r="G39" s="76"/>
      <c r="H39" s="76"/>
      <c r="I39" s="76"/>
    </row>
    <row r="40" spans="1:9" ht="15" customHeight="1">
      <c r="A40" s="61" t="s">
        <v>36</v>
      </c>
      <c r="B40" s="62"/>
      <c r="C40" s="57" t="s">
        <v>183</v>
      </c>
      <c r="D40" s="73">
        <f t="shared" si="2"/>
        <v>0</v>
      </c>
      <c r="E40" s="75"/>
      <c r="F40" s="76"/>
      <c r="G40" s="76"/>
      <c r="H40" s="76"/>
      <c r="I40" s="76"/>
    </row>
    <row r="41" spans="1:9" ht="15" customHeight="1">
      <c r="A41" s="61" t="s">
        <v>36</v>
      </c>
      <c r="B41" s="62"/>
      <c r="C41" s="57" t="s">
        <v>184</v>
      </c>
      <c r="D41" s="73">
        <f t="shared" si="2"/>
        <v>8.37758</v>
      </c>
      <c r="E41" s="75">
        <v>8.37758</v>
      </c>
      <c r="F41" s="76"/>
      <c r="G41" s="76"/>
      <c r="H41" s="76"/>
      <c r="I41" s="76"/>
    </row>
    <row r="42" spans="1:9" ht="15" customHeight="1">
      <c r="A42" s="61" t="s">
        <v>36</v>
      </c>
      <c r="B42" s="62"/>
      <c r="C42" s="57" t="s">
        <v>185</v>
      </c>
      <c r="D42" s="73">
        <f t="shared" si="2"/>
        <v>41.778</v>
      </c>
      <c r="E42" s="75">
        <v>41.778</v>
      </c>
      <c r="F42" s="76"/>
      <c r="G42" s="76"/>
      <c r="H42" s="76"/>
      <c r="I42" s="76"/>
    </row>
    <row r="43" spans="1:9" ht="15" customHeight="1">
      <c r="A43" s="59" t="s">
        <v>38</v>
      </c>
      <c r="B43" s="60" t="s">
        <v>39</v>
      </c>
      <c r="C43" s="57"/>
      <c r="D43" s="73">
        <f t="shared" si="2"/>
        <v>397.71134</v>
      </c>
      <c r="E43" s="75">
        <f>SUM(E44:E45)</f>
        <v>397.71134</v>
      </c>
      <c r="F43" s="75">
        <f>SUM(F44:F45)</f>
        <v>0</v>
      </c>
      <c r="G43" s="75">
        <f>SUM(G44:G45)</f>
        <v>0</v>
      </c>
      <c r="H43" s="75">
        <f>SUM(H44:H45)</f>
        <v>0</v>
      </c>
      <c r="I43" s="75">
        <f>SUM(I44:I45)</f>
        <v>0</v>
      </c>
    </row>
    <row r="44" spans="1:9" ht="15" customHeight="1">
      <c r="A44" s="61" t="s">
        <v>38</v>
      </c>
      <c r="B44" s="62"/>
      <c r="C44" s="57" t="s">
        <v>163</v>
      </c>
      <c r="D44" s="73">
        <f t="shared" si="2"/>
        <v>397.71134</v>
      </c>
      <c r="E44" s="75">
        <v>397.71134</v>
      </c>
      <c r="F44" s="76"/>
      <c r="G44" s="76"/>
      <c r="H44" s="76"/>
      <c r="I44" s="76"/>
    </row>
    <row r="45" spans="1:9" ht="15" customHeight="1">
      <c r="A45" s="61" t="s">
        <v>38</v>
      </c>
      <c r="B45" s="62"/>
      <c r="C45" s="57" t="s">
        <v>164</v>
      </c>
      <c r="D45" s="73">
        <f t="shared" si="2"/>
        <v>0</v>
      </c>
      <c r="E45" s="75"/>
      <c r="F45" s="76"/>
      <c r="G45" s="76"/>
      <c r="H45" s="76"/>
      <c r="I45" s="76"/>
    </row>
    <row r="46" spans="1:9" ht="15" customHeight="1">
      <c r="A46" s="59" t="s">
        <v>40</v>
      </c>
      <c r="B46" s="60" t="s">
        <v>41</v>
      </c>
      <c r="C46" s="57"/>
      <c r="D46" s="73">
        <f t="shared" si="2"/>
        <v>104.293</v>
      </c>
      <c r="E46" s="75">
        <f>SUM(E47:E52)</f>
        <v>104.293</v>
      </c>
      <c r="F46" s="75">
        <f>SUM(F47:F52)</f>
        <v>0</v>
      </c>
      <c r="G46" s="75">
        <f>SUM(G47:G52)</f>
        <v>0</v>
      </c>
      <c r="H46" s="75">
        <f>SUM(H47:H52)</f>
        <v>0</v>
      </c>
      <c r="I46" s="75">
        <f>SUM(I47:I52)</f>
        <v>0</v>
      </c>
    </row>
    <row r="47" spans="1:9" ht="15" customHeight="1">
      <c r="A47" s="61" t="s">
        <v>40</v>
      </c>
      <c r="B47" s="62"/>
      <c r="C47" s="57" t="s">
        <v>165</v>
      </c>
      <c r="D47" s="73">
        <f t="shared" si="2"/>
        <v>0</v>
      </c>
      <c r="E47" s="75"/>
      <c r="F47" s="76"/>
      <c r="G47" s="76"/>
      <c r="H47" s="76"/>
      <c r="I47" s="76"/>
    </row>
    <row r="48" spans="1:9" ht="15" customHeight="1">
      <c r="A48" s="61" t="s">
        <v>40</v>
      </c>
      <c r="B48" s="62"/>
      <c r="C48" s="57" t="s">
        <v>186</v>
      </c>
      <c r="D48" s="73">
        <f t="shared" si="2"/>
        <v>104.293</v>
      </c>
      <c r="E48" s="75">
        <v>104.293</v>
      </c>
      <c r="F48" s="76"/>
      <c r="G48" s="76"/>
      <c r="H48" s="76"/>
      <c r="I48" s="76"/>
    </row>
    <row r="49" spans="1:9" ht="15" customHeight="1">
      <c r="A49" s="61" t="s">
        <v>40</v>
      </c>
      <c r="B49" s="62"/>
      <c r="C49" s="57" t="s">
        <v>187</v>
      </c>
      <c r="D49" s="73">
        <f t="shared" si="2"/>
        <v>0</v>
      </c>
      <c r="E49" s="75"/>
      <c r="F49" s="76"/>
      <c r="G49" s="76"/>
      <c r="H49" s="76"/>
      <c r="I49" s="76"/>
    </row>
    <row r="50" spans="1:9" ht="15" customHeight="1">
      <c r="A50" s="61" t="s">
        <v>40</v>
      </c>
      <c r="B50" s="62"/>
      <c r="C50" s="57" t="s">
        <v>167</v>
      </c>
      <c r="D50" s="73">
        <f t="shared" si="2"/>
        <v>0</v>
      </c>
      <c r="E50" s="75"/>
      <c r="F50" s="76"/>
      <c r="G50" s="76"/>
      <c r="H50" s="76"/>
      <c r="I50" s="76"/>
    </row>
    <row r="51" spans="1:9" ht="15" customHeight="1">
      <c r="A51" s="61" t="s">
        <v>40</v>
      </c>
      <c r="B51" s="62"/>
      <c r="C51" s="64" t="s">
        <v>166</v>
      </c>
      <c r="D51" s="73">
        <f t="shared" si="2"/>
        <v>0</v>
      </c>
      <c r="E51" s="75"/>
      <c r="F51" s="76"/>
      <c r="G51" s="76"/>
      <c r="H51" s="76"/>
      <c r="I51" s="76"/>
    </row>
    <row r="52" spans="1:9" ht="15" customHeight="1">
      <c r="A52" s="61" t="s">
        <v>40</v>
      </c>
      <c r="B52" s="62"/>
      <c r="C52" s="57" t="s">
        <v>170</v>
      </c>
      <c r="D52" s="73">
        <f t="shared" si="2"/>
        <v>0</v>
      </c>
      <c r="E52" s="75"/>
      <c r="F52" s="76"/>
      <c r="G52" s="76"/>
      <c r="H52" s="76"/>
      <c r="I52" s="76"/>
    </row>
    <row r="53" spans="1:9" ht="15" customHeight="1">
      <c r="A53" s="59" t="s">
        <v>42</v>
      </c>
      <c r="B53" s="60" t="s">
        <v>43</v>
      </c>
      <c r="C53" s="57"/>
      <c r="D53" s="73">
        <f t="shared" si="2"/>
        <v>239.40124</v>
      </c>
      <c r="E53" s="75">
        <f>SUM(E54:E57)</f>
        <v>239.40124</v>
      </c>
      <c r="F53" s="75">
        <f>SUM(F54:F57)</f>
        <v>0</v>
      </c>
      <c r="G53" s="75">
        <f>SUM(G54:G57)</f>
        <v>0</v>
      </c>
      <c r="H53" s="75">
        <f>SUM(H54:H57)</f>
        <v>0</v>
      </c>
      <c r="I53" s="75">
        <f>SUM(I54:I57)</f>
        <v>0</v>
      </c>
    </row>
    <row r="54" spans="1:9" ht="15" customHeight="1">
      <c r="A54" s="61" t="s">
        <v>42</v>
      </c>
      <c r="B54" s="62"/>
      <c r="C54" s="57" t="s">
        <v>168</v>
      </c>
      <c r="D54" s="73">
        <f t="shared" si="2"/>
        <v>239.40124</v>
      </c>
      <c r="E54" s="75">
        <v>239.40124</v>
      </c>
      <c r="F54" s="76"/>
      <c r="G54" s="76"/>
      <c r="H54" s="76"/>
      <c r="I54" s="76"/>
    </row>
    <row r="55" spans="1:9" ht="15" customHeight="1">
      <c r="A55" s="61" t="s">
        <v>42</v>
      </c>
      <c r="B55" s="62"/>
      <c r="C55" s="57" t="s">
        <v>169</v>
      </c>
      <c r="D55" s="73">
        <f t="shared" si="2"/>
        <v>0</v>
      </c>
      <c r="E55" s="75"/>
      <c r="F55" s="76"/>
      <c r="G55" s="76"/>
      <c r="H55" s="76"/>
      <c r="I55" s="76"/>
    </row>
    <row r="56" spans="1:9" ht="15" customHeight="1">
      <c r="A56" s="61" t="s">
        <v>42</v>
      </c>
      <c r="B56" s="62"/>
      <c r="C56" s="57" t="s">
        <v>170</v>
      </c>
      <c r="D56" s="73">
        <f t="shared" si="2"/>
        <v>0</v>
      </c>
      <c r="E56" s="75"/>
      <c r="F56" s="76"/>
      <c r="G56" s="76"/>
      <c r="H56" s="76"/>
      <c r="I56" s="76"/>
    </row>
    <row r="57" spans="1:9" ht="15" customHeight="1">
      <c r="A57" s="61" t="s">
        <v>42</v>
      </c>
      <c r="B57" s="62"/>
      <c r="C57" s="57" t="s">
        <v>167</v>
      </c>
      <c r="D57" s="73">
        <f t="shared" si="2"/>
        <v>0</v>
      </c>
      <c r="E57" s="75"/>
      <c r="F57" s="76"/>
      <c r="G57" s="76"/>
      <c r="H57" s="76"/>
      <c r="I57" s="76"/>
    </row>
    <row r="58" spans="1:9" ht="15" customHeight="1">
      <c r="A58" s="58" t="s">
        <v>44</v>
      </c>
      <c r="B58" s="53" t="s">
        <v>45</v>
      </c>
      <c r="C58" s="54"/>
      <c r="D58" s="73">
        <f t="shared" si="2"/>
        <v>0</v>
      </c>
      <c r="E58" s="73">
        <f>SUM(E60:E61)</f>
        <v>0</v>
      </c>
      <c r="F58" s="73">
        <f>SUM(F60:F61)</f>
        <v>0</v>
      </c>
      <c r="G58" s="73">
        <f>SUM(G60:G61)</f>
        <v>0</v>
      </c>
      <c r="H58" s="73">
        <f>SUM(H60:H61)</f>
        <v>0</v>
      </c>
      <c r="I58" s="73">
        <f>SUM(I60:I61)</f>
        <v>0</v>
      </c>
    </row>
    <row r="59" spans="1:9" ht="15.75">
      <c r="A59" s="55" t="s">
        <v>14</v>
      </c>
      <c r="B59" s="56"/>
      <c r="C59" s="57"/>
      <c r="D59" s="75"/>
      <c r="E59" s="75"/>
      <c r="F59" s="76"/>
      <c r="G59" s="76"/>
      <c r="H59" s="76"/>
      <c r="I59" s="76"/>
    </row>
    <row r="60" spans="1:9" ht="15" customHeight="1">
      <c r="A60" s="61" t="s">
        <v>46</v>
      </c>
      <c r="B60" s="56" t="s">
        <v>47</v>
      </c>
      <c r="C60" s="57"/>
      <c r="D60" s="73">
        <f t="shared" si="2"/>
        <v>0</v>
      </c>
      <c r="E60" s="75"/>
      <c r="F60" s="76"/>
      <c r="G60" s="76"/>
      <c r="H60" s="76"/>
      <c r="I60" s="76"/>
    </row>
    <row r="61" spans="1:9" ht="15" customHeight="1">
      <c r="A61" s="61" t="s">
        <v>48</v>
      </c>
      <c r="B61" s="56" t="s">
        <v>49</v>
      </c>
      <c r="C61" s="57"/>
      <c r="D61" s="73">
        <f t="shared" si="2"/>
        <v>0</v>
      </c>
      <c r="E61" s="75"/>
      <c r="F61" s="76"/>
      <c r="G61" s="76"/>
      <c r="H61" s="76"/>
      <c r="I61" s="76"/>
    </row>
    <row r="62" spans="1:9" ht="15" customHeight="1">
      <c r="A62" s="58" t="s">
        <v>50</v>
      </c>
      <c r="B62" s="53" t="s">
        <v>51</v>
      </c>
      <c r="C62" s="54"/>
      <c r="D62" s="73">
        <f t="shared" si="2"/>
        <v>0</v>
      </c>
      <c r="E62" s="73">
        <f>SUM(E64+E67)</f>
        <v>0</v>
      </c>
      <c r="F62" s="77"/>
      <c r="G62" s="77"/>
      <c r="H62" s="77"/>
      <c r="I62" s="77"/>
    </row>
    <row r="63" spans="1:9" ht="15.75">
      <c r="A63" s="55" t="s">
        <v>14</v>
      </c>
      <c r="B63" s="56"/>
      <c r="C63" s="57"/>
      <c r="D63" s="75"/>
      <c r="E63" s="75"/>
      <c r="F63" s="76"/>
      <c r="G63" s="76"/>
      <c r="H63" s="76"/>
      <c r="I63" s="76"/>
    </row>
    <row r="64" spans="1:9" ht="15" customHeight="1">
      <c r="A64" s="59" t="s">
        <v>52</v>
      </c>
      <c r="B64" s="60" t="s">
        <v>53</v>
      </c>
      <c r="C64" s="57"/>
      <c r="D64" s="73">
        <f t="shared" si="2"/>
        <v>0</v>
      </c>
      <c r="E64" s="75">
        <f>SUM(E65:E66)</f>
        <v>0</v>
      </c>
      <c r="F64" s="75">
        <f>SUM(F65:F66)</f>
        <v>0</v>
      </c>
      <c r="G64" s="75">
        <f>SUM(G65:G66)</f>
        <v>0</v>
      </c>
      <c r="H64" s="75">
        <f>SUM(H65:H66)</f>
        <v>0</v>
      </c>
      <c r="I64" s="75">
        <f>SUM(I65:I66)</f>
        <v>0</v>
      </c>
    </row>
    <row r="65" spans="1:9" ht="15" customHeight="1">
      <c r="A65" s="61" t="s">
        <v>52</v>
      </c>
      <c r="B65" s="62"/>
      <c r="C65" s="57" t="s">
        <v>195</v>
      </c>
      <c r="D65" s="73">
        <f t="shared" si="2"/>
        <v>0</v>
      </c>
      <c r="E65" s="75"/>
      <c r="F65" s="76"/>
      <c r="G65" s="76"/>
      <c r="H65" s="76"/>
      <c r="I65" s="76"/>
    </row>
    <row r="66" spans="1:9" ht="15" customHeight="1">
      <c r="A66" s="61" t="s">
        <v>52</v>
      </c>
      <c r="B66" s="62"/>
      <c r="C66" s="57" t="s">
        <v>196</v>
      </c>
      <c r="D66" s="73">
        <f t="shared" si="2"/>
        <v>0</v>
      </c>
      <c r="E66" s="75"/>
      <c r="F66" s="76"/>
      <c r="G66" s="76"/>
      <c r="H66" s="76"/>
      <c r="I66" s="76"/>
    </row>
    <row r="67" spans="1:9" ht="15" customHeight="1">
      <c r="A67" s="59" t="s">
        <v>54</v>
      </c>
      <c r="B67" s="60" t="s">
        <v>55</v>
      </c>
      <c r="C67" s="57"/>
      <c r="D67" s="73">
        <f t="shared" si="2"/>
        <v>0</v>
      </c>
      <c r="E67" s="75">
        <f>SUM(E68:E69)</f>
        <v>0</v>
      </c>
      <c r="F67" s="75">
        <f>SUM(F68:F69)</f>
        <v>0</v>
      </c>
      <c r="G67" s="75">
        <f>SUM(G68:G69)</f>
        <v>0</v>
      </c>
      <c r="H67" s="75">
        <f>SUM(H68:H69)</f>
        <v>0</v>
      </c>
      <c r="I67" s="75">
        <f>SUM(I68:I69)</f>
        <v>0</v>
      </c>
    </row>
    <row r="68" spans="1:9" ht="15" customHeight="1">
      <c r="A68" s="61" t="s">
        <v>54</v>
      </c>
      <c r="B68" s="62"/>
      <c r="C68" s="57" t="s">
        <v>197</v>
      </c>
      <c r="D68" s="73">
        <f t="shared" si="2"/>
        <v>0</v>
      </c>
      <c r="E68" s="75"/>
      <c r="F68" s="76"/>
      <c r="G68" s="76"/>
      <c r="H68" s="76"/>
      <c r="I68" s="76"/>
    </row>
    <row r="69" spans="1:9" ht="15" customHeight="1">
      <c r="A69" s="61" t="s">
        <v>54</v>
      </c>
      <c r="B69" s="62"/>
      <c r="C69" s="64" t="s">
        <v>198</v>
      </c>
      <c r="D69" s="73">
        <f t="shared" si="2"/>
        <v>0</v>
      </c>
      <c r="E69" s="75"/>
      <c r="F69" s="76"/>
      <c r="G69" s="76"/>
      <c r="H69" s="76"/>
      <c r="I69" s="76"/>
    </row>
    <row r="70" spans="1:9" ht="15" customHeight="1">
      <c r="A70" s="58" t="s">
        <v>56</v>
      </c>
      <c r="B70" s="53" t="s">
        <v>57</v>
      </c>
      <c r="C70" s="54"/>
      <c r="D70" s="73">
        <f t="shared" si="2"/>
        <v>0</v>
      </c>
      <c r="E70" s="73"/>
      <c r="F70" s="77"/>
      <c r="G70" s="77"/>
      <c r="H70" s="77"/>
      <c r="I70" s="77"/>
    </row>
    <row r="71" spans="1:9" ht="15" customHeight="1">
      <c r="A71" s="58" t="s">
        <v>58</v>
      </c>
      <c r="B71" s="53" t="s">
        <v>59</v>
      </c>
      <c r="C71" s="54"/>
      <c r="D71" s="73">
        <f t="shared" si="2"/>
        <v>87.91134</v>
      </c>
      <c r="E71" s="73">
        <f>SUM(E73+E76)</f>
        <v>87.91134</v>
      </c>
      <c r="F71" s="73">
        <f>SUM(F73+F76)</f>
        <v>0</v>
      </c>
      <c r="G71" s="73">
        <f>SUM(G73+G76)</f>
        <v>0</v>
      </c>
      <c r="H71" s="73">
        <f>SUM(H73+H76)</f>
        <v>0</v>
      </c>
      <c r="I71" s="73">
        <f>SUM(I73+I76)</f>
        <v>0</v>
      </c>
    </row>
    <row r="72" spans="1:9" ht="15.75">
      <c r="A72" s="55" t="s">
        <v>14</v>
      </c>
      <c r="B72" s="56"/>
      <c r="C72" s="57"/>
      <c r="D72" s="75"/>
      <c r="E72" s="75"/>
      <c r="F72" s="76"/>
      <c r="G72" s="76"/>
      <c r="H72" s="76"/>
      <c r="I72" s="76"/>
    </row>
    <row r="73" spans="1:9" ht="15" customHeight="1">
      <c r="A73" s="59" t="s">
        <v>60</v>
      </c>
      <c r="B73" s="60" t="s">
        <v>61</v>
      </c>
      <c r="C73" s="57"/>
      <c r="D73" s="73">
        <f t="shared" si="2"/>
        <v>87.91134</v>
      </c>
      <c r="E73" s="75">
        <f>SUM(E74:E75)</f>
        <v>87.91134</v>
      </c>
      <c r="F73" s="75">
        <f>SUM(F74:F75)</f>
        <v>0</v>
      </c>
      <c r="G73" s="75">
        <f>SUM(G74:G75)</f>
        <v>0</v>
      </c>
      <c r="H73" s="75">
        <f>SUM(H74:H75)</f>
        <v>0</v>
      </c>
      <c r="I73" s="75">
        <f>SUM(I74:I75)</f>
        <v>0</v>
      </c>
    </row>
    <row r="74" spans="1:9" ht="15" customHeight="1">
      <c r="A74" s="61" t="s">
        <v>60</v>
      </c>
      <c r="B74" s="62"/>
      <c r="C74" s="57" t="s">
        <v>193</v>
      </c>
      <c r="D74" s="73">
        <f t="shared" si="2"/>
        <v>87.91134</v>
      </c>
      <c r="E74" s="75">
        <v>87.91134</v>
      </c>
      <c r="F74" s="76"/>
      <c r="G74" s="76"/>
      <c r="H74" s="76"/>
      <c r="I74" s="76"/>
    </row>
    <row r="75" spans="1:9" ht="15" customHeight="1">
      <c r="A75" s="61" t="s">
        <v>60</v>
      </c>
      <c r="B75" s="62"/>
      <c r="C75" s="57" t="s">
        <v>194</v>
      </c>
      <c r="D75" s="73">
        <f t="shared" si="2"/>
        <v>0</v>
      </c>
      <c r="E75" s="75"/>
      <c r="F75" s="76"/>
      <c r="G75" s="76"/>
      <c r="H75" s="76"/>
      <c r="I75" s="76"/>
    </row>
    <row r="76" spans="1:9" ht="15.75">
      <c r="A76" s="65" t="s">
        <v>62</v>
      </c>
      <c r="B76" s="60" t="s">
        <v>63</v>
      </c>
      <c r="C76" s="57"/>
      <c r="D76" s="73">
        <f t="shared" si="2"/>
        <v>0</v>
      </c>
      <c r="E76" s="75"/>
      <c r="F76" s="76"/>
      <c r="G76" s="76"/>
      <c r="H76" s="76"/>
      <c r="I76" s="76"/>
    </row>
    <row r="77" spans="1:9" ht="15.75">
      <c r="A77" s="58" t="s">
        <v>64</v>
      </c>
      <c r="B77" s="53" t="s">
        <v>65</v>
      </c>
      <c r="C77" s="57"/>
      <c r="D77" s="73">
        <f t="shared" si="2"/>
        <v>160.82253</v>
      </c>
      <c r="E77" s="75">
        <f>SUM(E78:E81)</f>
        <v>160.82253</v>
      </c>
      <c r="F77" s="75">
        <f>SUM(F78:F81)</f>
        <v>0</v>
      </c>
      <c r="G77" s="75">
        <f>SUM(G78:G81)</f>
        <v>0</v>
      </c>
      <c r="H77" s="75">
        <f>SUM(H78:H81)</f>
        <v>0</v>
      </c>
      <c r="I77" s="75">
        <f>SUM(I78:I81)</f>
        <v>0</v>
      </c>
    </row>
    <row r="78" spans="1:9" ht="15.75">
      <c r="A78" s="66" t="s">
        <v>64</v>
      </c>
      <c r="B78" s="62"/>
      <c r="C78" s="57" t="s">
        <v>171</v>
      </c>
      <c r="D78" s="73">
        <f t="shared" si="2"/>
        <v>160.82253</v>
      </c>
      <c r="E78" s="75">
        <v>160.82253</v>
      </c>
      <c r="F78" s="76"/>
      <c r="G78" s="76"/>
      <c r="H78" s="76"/>
      <c r="I78" s="76"/>
    </row>
    <row r="79" spans="1:9" ht="15.75">
      <c r="A79" s="66" t="s">
        <v>64</v>
      </c>
      <c r="B79" s="62"/>
      <c r="C79" s="57" t="s">
        <v>172</v>
      </c>
      <c r="D79" s="73">
        <f t="shared" si="2"/>
        <v>0</v>
      </c>
      <c r="E79" s="75"/>
      <c r="F79" s="76"/>
      <c r="G79" s="76"/>
      <c r="H79" s="76"/>
      <c r="I79" s="76"/>
    </row>
    <row r="80" spans="1:9" ht="15.75">
      <c r="A80" s="66" t="s">
        <v>64</v>
      </c>
      <c r="B80" s="62"/>
      <c r="C80" s="57" t="s">
        <v>170</v>
      </c>
      <c r="D80" s="73">
        <f t="shared" si="2"/>
        <v>0</v>
      </c>
      <c r="E80" s="75"/>
      <c r="F80" s="76"/>
      <c r="G80" s="76"/>
      <c r="H80" s="76"/>
      <c r="I80" s="76"/>
    </row>
    <row r="81" spans="1:9" ht="15" customHeight="1">
      <c r="A81" s="66" t="s">
        <v>64</v>
      </c>
      <c r="B81" s="62"/>
      <c r="C81" s="64" t="s">
        <v>167</v>
      </c>
      <c r="D81" s="73">
        <f t="shared" si="2"/>
        <v>0</v>
      </c>
      <c r="E81" s="73"/>
      <c r="F81" s="77"/>
      <c r="G81" s="77"/>
      <c r="H81" s="77"/>
      <c r="I81" s="77"/>
    </row>
    <row r="82" spans="1:9" ht="15" customHeight="1">
      <c r="A82" s="58" t="s">
        <v>66</v>
      </c>
      <c r="B82" s="53" t="s">
        <v>67</v>
      </c>
      <c r="C82" s="54"/>
      <c r="D82" s="73">
        <f t="shared" si="2"/>
        <v>281.34087999999997</v>
      </c>
      <c r="E82" s="73">
        <f>SUM(E84+E92+E93+E94)</f>
        <v>281.34087999999997</v>
      </c>
      <c r="F82" s="73">
        <f>SUM(F84+F92+F93+F94)</f>
        <v>0</v>
      </c>
      <c r="G82" s="73">
        <f>SUM(G84+G92+G93+G94)</f>
        <v>0</v>
      </c>
      <c r="H82" s="73">
        <f>SUM(H84+H92+H93+H94)</f>
        <v>0</v>
      </c>
      <c r="I82" s="73">
        <f>SUM(I84+I92+I93+I94)</f>
        <v>0</v>
      </c>
    </row>
    <row r="83" spans="1:9" ht="15.75">
      <c r="A83" s="55" t="s">
        <v>14</v>
      </c>
      <c r="B83" s="56"/>
      <c r="C83" s="57"/>
      <c r="D83" s="75"/>
      <c r="E83" s="75"/>
      <c r="F83" s="76"/>
      <c r="G83" s="76"/>
      <c r="H83" s="76"/>
      <c r="I83" s="76"/>
    </row>
    <row r="84" spans="1:9" ht="15" customHeight="1">
      <c r="A84" s="59" t="s">
        <v>68</v>
      </c>
      <c r="B84" s="60" t="s">
        <v>69</v>
      </c>
      <c r="C84" s="57"/>
      <c r="D84" s="73">
        <f t="shared" si="2"/>
        <v>0</v>
      </c>
      <c r="E84" s="75">
        <f>SUM(E85:E91)</f>
        <v>0</v>
      </c>
      <c r="F84" s="75">
        <f>SUM(F85:F91)</f>
        <v>0</v>
      </c>
      <c r="G84" s="75">
        <f>SUM(G85:G91)</f>
        <v>0</v>
      </c>
      <c r="H84" s="75">
        <f>SUM(H85:H91)</f>
        <v>0</v>
      </c>
      <c r="I84" s="75">
        <f>SUM(I85:I91)</f>
        <v>0</v>
      </c>
    </row>
    <row r="85" spans="1:9" ht="15" customHeight="1">
      <c r="A85" s="61" t="s">
        <v>68</v>
      </c>
      <c r="B85" s="57"/>
      <c r="C85" s="57" t="s">
        <v>173</v>
      </c>
      <c r="D85" s="73">
        <f t="shared" si="2"/>
        <v>0</v>
      </c>
      <c r="E85" s="75"/>
      <c r="F85" s="76"/>
      <c r="G85" s="76"/>
      <c r="H85" s="76"/>
      <c r="I85" s="76"/>
    </row>
    <row r="86" spans="1:9" ht="15" customHeight="1">
      <c r="A86" s="61" t="s">
        <v>68</v>
      </c>
      <c r="B86" s="57"/>
      <c r="C86" s="57" t="s">
        <v>188</v>
      </c>
      <c r="D86" s="73">
        <f t="shared" si="2"/>
        <v>0</v>
      </c>
      <c r="E86" s="75"/>
      <c r="F86" s="76"/>
      <c r="G86" s="76"/>
      <c r="H86" s="76"/>
      <c r="I86" s="76"/>
    </row>
    <row r="87" spans="1:9" ht="15" customHeight="1">
      <c r="A87" s="61" t="s">
        <v>68</v>
      </c>
      <c r="B87" s="57"/>
      <c r="C87" s="57" t="s">
        <v>174</v>
      </c>
      <c r="D87" s="73">
        <f t="shared" si="2"/>
        <v>0</v>
      </c>
      <c r="E87" s="75"/>
      <c r="F87" s="76"/>
      <c r="G87" s="76"/>
      <c r="H87" s="76"/>
      <c r="I87" s="76"/>
    </row>
    <row r="88" spans="1:9" ht="15" customHeight="1">
      <c r="A88" s="61" t="s">
        <v>68</v>
      </c>
      <c r="B88" s="57"/>
      <c r="C88" s="57" t="s">
        <v>175</v>
      </c>
      <c r="D88" s="73">
        <f t="shared" si="2"/>
        <v>0</v>
      </c>
      <c r="E88" s="75"/>
      <c r="F88" s="76"/>
      <c r="G88" s="76"/>
      <c r="H88" s="76"/>
      <c r="I88" s="76"/>
    </row>
    <row r="89" spans="1:9" ht="15" customHeight="1">
      <c r="A89" s="61" t="s">
        <v>68</v>
      </c>
      <c r="B89" s="57"/>
      <c r="C89" s="57" t="s">
        <v>170</v>
      </c>
      <c r="D89" s="73">
        <f t="shared" si="2"/>
        <v>0</v>
      </c>
      <c r="E89" s="75"/>
      <c r="F89" s="76"/>
      <c r="G89" s="76"/>
      <c r="H89" s="76"/>
      <c r="I89" s="76"/>
    </row>
    <row r="90" spans="1:9" ht="15" customHeight="1">
      <c r="A90" s="61" t="s">
        <v>68</v>
      </c>
      <c r="B90" s="57"/>
      <c r="C90" s="57" t="s">
        <v>167</v>
      </c>
      <c r="D90" s="73">
        <f t="shared" si="2"/>
        <v>0</v>
      </c>
      <c r="E90" s="75"/>
      <c r="F90" s="76"/>
      <c r="G90" s="76"/>
      <c r="H90" s="76"/>
      <c r="I90" s="76"/>
    </row>
    <row r="91" spans="1:9" ht="15" customHeight="1">
      <c r="A91" s="61" t="s">
        <v>68</v>
      </c>
      <c r="B91" s="64"/>
      <c r="C91" s="67" t="s">
        <v>176</v>
      </c>
      <c r="D91" s="73">
        <f t="shared" si="2"/>
        <v>0</v>
      </c>
      <c r="E91" s="75"/>
      <c r="F91" s="76"/>
      <c r="G91" s="76"/>
      <c r="H91" s="76"/>
      <c r="I91" s="76"/>
    </row>
    <row r="92" spans="1:9" ht="15" customHeight="1">
      <c r="A92" s="59" t="s">
        <v>70</v>
      </c>
      <c r="B92" s="60" t="s">
        <v>71</v>
      </c>
      <c r="C92" s="57"/>
      <c r="D92" s="73">
        <f t="shared" si="2"/>
        <v>0</v>
      </c>
      <c r="E92" s="75"/>
      <c r="F92" s="76"/>
      <c r="G92" s="76"/>
      <c r="H92" s="76"/>
      <c r="I92" s="76"/>
    </row>
    <row r="93" spans="1:9" ht="15" customHeight="1">
      <c r="A93" s="59" t="s">
        <v>72</v>
      </c>
      <c r="B93" s="60" t="s">
        <v>73</v>
      </c>
      <c r="C93" s="57"/>
      <c r="D93" s="73">
        <f t="shared" si="2"/>
        <v>0</v>
      </c>
      <c r="E93" s="75"/>
      <c r="F93" s="76"/>
      <c r="G93" s="76"/>
      <c r="H93" s="76"/>
      <c r="I93" s="76"/>
    </row>
    <row r="94" spans="1:9" ht="15" customHeight="1">
      <c r="A94" s="59" t="s">
        <v>74</v>
      </c>
      <c r="B94" s="60" t="s">
        <v>75</v>
      </c>
      <c r="C94" s="57"/>
      <c r="D94" s="73">
        <f t="shared" si="2"/>
        <v>281.34087999999997</v>
      </c>
      <c r="E94" s="75">
        <f>SUM(E95:E103)</f>
        <v>281.34087999999997</v>
      </c>
      <c r="F94" s="75">
        <f>SUM(F95:F103)</f>
        <v>0</v>
      </c>
      <c r="G94" s="75">
        <f>SUM(G95:G103)</f>
        <v>0</v>
      </c>
      <c r="H94" s="75">
        <f>SUM(H95:H103)</f>
        <v>0</v>
      </c>
      <c r="I94" s="75">
        <f>SUM(I95:I103)</f>
        <v>0</v>
      </c>
    </row>
    <row r="95" spans="1:9" ht="15" customHeight="1">
      <c r="A95" s="61" t="s">
        <v>74</v>
      </c>
      <c r="B95" s="57"/>
      <c r="C95" s="57" t="s">
        <v>189</v>
      </c>
      <c r="D95" s="73">
        <f aca="true" t="shared" si="3" ref="D95:D104">SUM(E95:I95)</f>
        <v>0</v>
      </c>
      <c r="E95" s="75"/>
      <c r="F95" s="76"/>
      <c r="G95" s="76"/>
      <c r="H95" s="76"/>
      <c r="I95" s="76"/>
    </row>
    <row r="96" spans="1:9" ht="15" customHeight="1">
      <c r="A96" s="61" t="s">
        <v>74</v>
      </c>
      <c r="B96" s="57"/>
      <c r="C96" s="57" t="s">
        <v>190</v>
      </c>
      <c r="D96" s="73">
        <f t="shared" si="3"/>
        <v>247.47608</v>
      </c>
      <c r="E96" s="75">
        <v>247.47608</v>
      </c>
      <c r="F96" s="76"/>
      <c r="G96" s="76"/>
      <c r="H96" s="76"/>
      <c r="I96" s="76"/>
    </row>
    <row r="97" spans="1:9" ht="15" customHeight="1">
      <c r="A97" s="61" t="s">
        <v>74</v>
      </c>
      <c r="B97" s="57"/>
      <c r="C97" s="57" t="s">
        <v>177</v>
      </c>
      <c r="D97" s="73">
        <f t="shared" si="3"/>
        <v>33.8648</v>
      </c>
      <c r="E97" s="75">
        <v>33.8648</v>
      </c>
      <c r="F97" s="76"/>
      <c r="G97" s="76"/>
      <c r="H97" s="76"/>
      <c r="I97" s="76"/>
    </row>
    <row r="98" spans="1:9" ht="15" customHeight="1">
      <c r="A98" s="61" t="s">
        <v>74</v>
      </c>
      <c r="B98" s="57"/>
      <c r="C98" s="57" t="s">
        <v>167</v>
      </c>
      <c r="D98" s="73">
        <f t="shared" si="3"/>
        <v>0</v>
      </c>
      <c r="E98" s="75"/>
      <c r="F98" s="76"/>
      <c r="G98" s="76"/>
      <c r="H98" s="76"/>
      <c r="I98" s="76"/>
    </row>
    <row r="99" spans="1:9" ht="15" customHeight="1">
      <c r="A99" s="61" t="s">
        <v>74</v>
      </c>
      <c r="B99" s="57"/>
      <c r="C99" s="57" t="s">
        <v>170</v>
      </c>
      <c r="D99" s="73">
        <f t="shared" si="3"/>
        <v>0</v>
      </c>
      <c r="E99" s="75"/>
      <c r="F99" s="76"/>
      <c r="G99" s="76"/>
      <c r="H99" s="76"/>
      <c r="I99" s="76"/>
    </row>
    <row r="100" spans="1:9" ht="15" customHeight="1">
      <c r="A100" s="61" t="s">
        <v>74</v>
      </c>
      <c r="B100" s="57"/>
      <c r="C100" s="57" t="s">
        <v>191</v>
      </c>
      <c r="D100" s="73">
        <f t="shared" si="3"/>
        <v>0</v>
      </c>
      <c r="E100" s="75"/>
      <c r="F100" s="76"/>
      <c r="G100" s="76"/>
      <c r="H100" s="76"/>
      <c r="I100" s="76"/>
    </row>
    <row r="101" spans="1:9" ht="15" customHeight="1">
      <c r="A101" s="61" t="s">
        <v>74</v>
      </c>
      <c r="B101" s="57"/>
      <c r="C101" s="57" t="s">
        <v>192</v>
      </c>
      <c r="D101" s="73">
        <f t="shared" si="3"/>
        <v>0</v>
      </c>
      <c r="E101" s="75"/>
      <c r="F101" s="76"/>
      <c r="G101" s="76"/>
      <c r="H101" s="76"/>
      <c r="I101" s="76"/>
    </row>
    <row r="102" spans="1:9" ht="15" customHeight="1">
      <c r="A102" s="61" t="s">
        <v>74</v>
      </c>
      <c r="B102" s="57"/>
      <c r="C102" s="57" t="s">
        <v>178</v>
      </c>
      <c r="D102" s="73">
        <f>SUM(E102:I102)</f>
        <v>0</v>
      </c>
      <c r="E102" s="75"/>
      <c r="F102" s="76"/>
      <c r="G102" s="76"/>
      <c r="H102" s="76"/>
      <c r="I102" s="76"/>
    </row>
    <row r="103" spans="1:9" ht="15" customHeight="1">
      <c r="A103" s="61" t="s">
        <v>74</v>
      </c>
      <c r="B103" s="57"/>
      <c r="C103" s="57" t="s">
        <v>200</v>
      </c>
      <c r="D103" s="73">
        <f t="shared" si="3"/>
        <v>0</v>
      </c>
      <c r="E103" s="75"/>
      <c r="F103" s="76"/>
      <c r="G103" s="76"/>
      <c r="H103" s="76"/>
      <c r="I103" s="76"/>
    </row>
    <row r="104" spans="1:9" ht="15" customHeight="1">
      <c r="A104" s="58" t="s">
        <v>76</v>
      </c>
      <c r="B104" s="53" t="s">
        <v>77</v>
      </c>
      <c r="C104" s="53"/>
      <c r="D104" s="73">
        <f t="shared" si="3"/>
        <v>0</v>
      </c>
      <c r="E104" s="73">
        <f>SUM(E106:E108)</f>
        <v>0</v>
      </c>
      <c r="F104" s="73">
        <f>SUM(F106:F108)</f>
        <v>0</v>
      </c>
      <c r="G104" s="73">
        <f>SUM(G106:G108)</f>
        <v>0</v>
      </c>
      <c r="H104" s="73">
        <f>SUM(H106:H108)</f>
        <v>0</v>
      </c>
      <c r="I104" s="73">
        <f>SUM(I106:I108)</f>
        <v>0</v>
      </c>
    </row>
    <row r="105" spans="1:9" ht="15.75">
      <c r="A105" s="55" t="s">
        <v>14</v>
      </c>
      <c r="B105" s="56"/>
      <c r="C105" s="56"/>
      <c r="D105" s="75"/>
      <c r="E105" s="75"/>
      <c r="F105" s="76"/>
      <c r="G105" s="76"/>
      <c r="H105" s="76"/>
      <c r="I105" s="76"/>
    </row>
    <row r="106" spans="1:9" ht="15" customHeight="1">
      <c r="A106" s="61" t="s">
        <v>78</v>
      </c>
      <c r="B106" s="56" t="s">
        <v>79</v>
      </c>
      <c r="C106" s="56"/>
      <c r="D106" s="73">
        <f>SUM(E106:I106)</f>
        <v>0</v>
      </c>
      <c r="E106" s="75"/>
      <c r="F106" s="76"/>
      <c r="G106" s="76"/>
      <c r="H106" s="76"/>
      <c r="I106" s="76"/>
    </row>
    <row r="107" spans="1:9" ht="15" customHeight="1">
      <c r="A107" s="61" t="s">
        <v>80</v>
      </c>
      <c r="B107" s="56" t="s">
        <v>81</v>
      </c>
      <c r="C107" s="56"/>
      <c r="D107" s="73">
        <f>SUM(E107:I107)</f>
        <v>0</v>
      </c>
      <c r="E107" s="75"/>
      <c r="F107" s="76"/>
      <c r="G107" s="76"/>
      <c r="H107" s="76"/>
      <c r="I107" s="76"/>
    </row>
    <row r="108" spans="1:9" ht="15" customHeight="1">
      <c r="A108" s="61" t="s">
        <v>82</v>
      </c>
      <c r="B108" s="56" t="s">
        <v>83</v>
      </c>
      <c r="C108" s="56"/>
      <c r="D108" s="73">
        <f>SUM(E108:I108)</f>
        <v>0</v>
      </c>
      <c r="E108" s="75"/>
      <c r="F108" s="76"/>
      <c r="G108" s="76"/>
      <c r="H108" s="76"/>
      <c r="I108" s="76"/>
    </row>
    <row r="109" spans="1:9" ht="15.75">
      <c r="A109" s="55" t="s">
        <v>84</v>
      </c>
      <c r="B109" s="56" t="s">
        <v>13</v>
      </c>
      <c r="C109" s="56"/>
      <c r="D109" s="75"/>
      <c r="E109" s="75"/>
      <c r="F109" s="76"/>
      <c r="G109" s="76"/>
      <c r="H109" s="76"/>
      <c r="I109" s="76"/>
    </row>
    <row r="110" spans="1:9" ht="15" customHeight="1">
      <c r="A110" s="55" t="s">
        <v>85</v>
      </c>
      <c r="B110" s="56" t="s">
        <v>13</v>
      </c>
      <c r="C110" s="56"/>
      <c r="D110" s="75"/>
      <c r="E110" s="75"/>
      <c r="F110" s="76"/>
      <c r="G110" s="76"/>
      <c r="H110" s="76"/>
      <c r="I110" s="76"/>
    </row>
    <row r="111" spans="1:9" ht="15" customHeight="1">
      <c r="A111" s="52" t="s">
        <v>12</v>
      </c>
      <c r="B111" s="56" t="s">
        <v>13</v>
      </c>
      <c r="C111" s="56"/>
      <c r="D111" s="75" t="s">
        <v>202</v>
      </c>
      <c r="E111" s="75"/>
      <c r="F111" s="76"/>
      <c r="G111" s="76"/>
      <c r="H111" s="76"/>
      <c r="I111" s="76"/>
    </row>
    <row r="112" spans="1:9" ht="15.75">
      <c r="A112" s="68"/>
      <c r="B112" s="68"/>
      <c r="C112" s="68"/>
      <c r="D112" s="68"/>
      <c r="E112" s="68"/>
      <c r="F112" s="68"/>
      <c r="G112" s="68"/>
      <c r="H112" s="68"/>
      <c r="I112" s="68"/>
    </row>
    <row r="113" spans="1:9" ht="15.75">
      <c r="A113" s="69"/>
      <c r="B113" s="70"/>
      <c r="C113" s="70"/>
      <c r="D113" s="71"/>
      <c r="E113" s="72"/>
      <c r="F113" s="72"/>
      <c r="G113" s="72"/>
      <c r="H113" s="72"/>
      <c r="I113" s="72"/>
    </row>
    <row r="114" spans="1:9" ht="15.75">
      <c r="A114" s="103" t="s">
        <v>150</v>
      </c>
      <c r="B114" s="103"/>
      <c r="C114" s="103"/>
      <c r="D114" s="103"/>
      <c r="E114" s="103"/>
      <c r="F114" s="103"/>
      <c r="G114" s="103"/>
      <c r="H114" s="103"/>
      <c r="I114" s="103"/>
    </row>
    <row r="115" spans="1:9" ht="15.75">
      <c r="A115" s="69"/>
      <c r="B115" s="70"/>
      <c r="C115" s="70"/>
      <c r="D115" s="71"/>
      <c r="E115" s="72"/>
      <c r="F115" s="72"/>
      <c r="G115" s="72"/>
      <c r="H115" s="72"/>
      <c r="I115" s="72"/>
    </row>
    <row r="116" spans="1:9" ht="15.75">
      <c r="A116" s="48"/>
      <c r="B116" s="48"/>
      <c r="C116" s="48"/>
      <c r="D116" s="48"/>
      <c r="E116" s="48"/>
      <c r="F116" s="48"/>
      <c r="G116" s="48"/>
      <c r="H116" s="48"/>
      <c r="I116" s="48"/>
    </row>
    <row r="117" spans="1:7" s="41" customFormat="1" ht="15.75">
      <c r="A117" s="41" t="s">
        <v>138</v>
      </c>
      <c r="B117" s="109"/>
      <c r="C117" s="109"/>
      <c r="D117" s="109"/>
      <c r="F117" s="109"/>
      <c r="G117" s="109"/>
    </row>
    <row r="118" spans="1:7" s="41" customFormat="1" ht="15.75">
      <c r="A118" s="41" t="s">
        <v>86</v>
      </c>
      <c r="B118" s="102" t="s">
        <v>87</v>
      </c>
      <c r="C118" s="102"/>
      <c r="D118" s="102"/>
      <c r="F118" s="102" t="s">
        <v>88</v>
      </c>
      <c r="G118" s="102"/>
    </row>
    <row r="119" spans="1:9" ht="15.75">
      <c r="A119" s="48"/>
      <c r="B119" s="48"/>
      <c r="C119" s="48"/>
      <c r="D119" s="48"/>
      <c r="E119" s="48"/>
      <c r="F119" s="48"/>
      <c r="G119" s="48"/>
      <c r="H119" s="48"/>
      <c r="I119" s="48"/>
    </row>
    <row r="120" spans="1:9" ht="15.75">
      <c r="A120" s="48"/>
      <c r="B120" s="48"/>
      <c r="C120" s="48"/>
      <c r="D120" s="48"/>
      <c r="E120" s="48"/>
      <c r="F120" s="48"/>
      <c r="G120" s="48"/>
      <c r="H120" s="48"/>
      <c r="I120" s="48"/>
    </row>
    <row r="121" spans="1:9" ht="15.75">
      <c r="A121" s="41" t="s">
        <v>136</v>
      </c>
      <c r="B121" s="109"/>
      <c r="C121" s="109"/>
      <c r="D121" s="109"/>
      <c r="E121" s="41"/>
      <c r="F121" s="109"/>
      <c r="G121" s="109"/>
      <c r="H121" s="48"/>
      <c r="I121" s="48"/>
    </row>
    <row r="122" spans="1:9" ht="15.75">
      <c r="A122" s="48"/>
      <c r="B122" s="102" t="s">
        <v>87</v>
      </c>
      <c r="C122" s="102"/>
      <c r="D122" s="102"/>
      <c r="E122" s="41"/>
      <c r="F122" s="102" t="s">
        <v>88</v>
      </c>
      <c r="G122" s="102"/>
      <c r="H122" s="48"/>
      <c r="I122" s="48"/>
    </row>
    <row r="123" spans="1:9" ht="15.75">
      <c r="A123" s="48"/>
      <c r="B123" s="48"/>
      <c r="C123" s="48"/>
      <c r="D123" s="48"/>
      <c r="E123" s="48"/>
      <c r="F123" s="48"/>
      <c r="G123" s="48"/>
      <c r="H123" s="48"/>
      <c r="I123" s="48"/>
    </row>
    <row r="124" spans="1:9" ht="15.75">
      <c r="A124" s="41" t="s">
        <v>89</v>
      </c>
      <c r="B124" s="109"/>
      <c r="C124" s="109"/>
      <c r="D124" s="109"/>
      <c r="E124" s="41"/>
      <c r="F124" s="109"/>
      <c r="G124" s="109"/>
      <c r="H124" s="48"/>
      <c r="I124" s="48"/>
    </row>
    <row r="125" spans="1:9" ht="15.75">
      <c r="A125" s="48"/>
      <c r="B125" s="102" t="s">
        <v>87</v>
      </c>
      <c r="C125" s="102"/>
      <c r="D125" s="102"/>
      <c r="E125" s="41"/>
      <c r="F125" s="102" t="s">
        <v>88</v>
      </c>
      <c r="G125" s="102"/>
      <c r="H125" s="48"/>
      <c r="I125" s="48"/>
    </row>
    <row r="126" spans="1:9" ht="15.75">
      <c r="A126" s="48"/>
      <c r="B126" s="48"/>
      <c r="C126" s="48"/>
      <c r="D126" s="48"/>
      <c r="E126" s="48"/>
      <c r="F126" s="48"/>
      <c r="G126" s="48"/>
      <c r="H126" s="48"/>
      <c r="I126" s="48"/>
    </row>
    <row r="127" spans="1:9" ht="15.75">
      <c r="A127" s="41" t="s">
        <v>90</v>
      </c>
      <c r="B127" s="48"/>
      <c r="C127" s="48"/>
      <c r="D127" s="48"/>
      <c r="E127" s="48"/>
      <c r="F127" s="48"/>
      <c r="G127" s="48"/>
      <c r="H127" s="48"/>
      <c r="I127" s="48"/>
    </row>
    <row r="128" spans="1:9" ht="15.75">
      <c r="A128" s="48"/>
      <c r="B128" s="48"/>
      <c r="C128" s="48"/>
      <c r="D128" s="48"/>
      <c r="E128" s="48"/>
      <c r="F128" s="48"/>
      <c r="G128" s="41" t="s">
        <v>137</v>
      </c>
      <c r="H128" s="48"/>
      <c r="I128" s="48"/>
    </row>
  </sheetData>
  <sheetProtection/>
  <mergeCells count="24">
    <mergeCell ref="F124:G124"/>
    <mergeCell ref="B117:D117"/>
    <mergeCell ref="B118:D118"/>
    <mergeCell ref="F117:G117"/>
    <mergeCell ref="B3:I3"/>
    <mergeCell ref="B125:D125"/>
    <mergeCell ref="F125:G125"/>
    <mergeCell ref="B121:D121"/>
    <mergeCell ref="F121:G121"/>
    <mergeCell ref="B122:D122"/>
    <mergeCell ref="G5:G12"/>
    <mergeCell ref="I5:I12"/>
    <mergeCell ref="F122:G122"/>
    <mergeCell ref="B124:D124"/>
    <mergeCell ref="C4:C12"/>
    <mergeCell ref="D4:D12"/>
    <mergeCell ref="F118:G118"/>
    <mergeCell ref="A114:I114"/>
    <mergeCell ref="A4:A12"/>
    <mergeCell ref="B4:B12"/>
    <mergeCell ref="E4:I4"/>
    <mergeCell ref="H5:H12"/>
    <mergeCell ref="E5:E12"/>
    <mergeCell ref="F5:F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111</cp:lastModifiedBy>
  <cp:lastPrinted>2016-03-29T05:01:59Z</cp:lastPrinted>
  <dcterms:created xsi:type="dcterms:W3CDTF">2016-03-01T14:22:39Z</dcterms:created>
  <dcterms:modified xsi:type="dcterms:W3CDTF">2017-06-09T08:02:27Z</dcterms:modified>
  <cp:category/>
  <cp:version/>
  <cp:contentType/>
  <cp:contentStatus/>
</cp:coreProperties>
</file>